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-15" yWindow="1185" windowWidth="15480" windowHeight="2595" tabRatio="747"/>
  </bookViews>
  <sheets>
    <sheet name="Serviços" sheetId="36" r:id="rId1"/>
    <sheet name="Materiais" sheetId="37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xlnm._FilterDatabase" localSheetId="1" hidden="1">Materiais!$A$9:$F$1016</definedName>
    <definedName name="_xlnm._FilterDatabase" localSheetId="0" hidden="1">Serviços!$A$9:$F$551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#REF!</definedName>
    <definedName name="apmfs">#REF!</definedName>
    <definedName name="are">#REF!</definedName>
    <definedName name="_xlnm.Print_Area" localSheetId="1">Materiais!$A$1:$F$447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 localSheetId="1">#REF!</definedName>
    <definedName name="BDI" localSheetId="0">#REF!</definedName>
    <definedName name="BDI">#REF!</definedName>
    <definedName name="BDI_1">#REF!</definedName>
    <definedName name="BDI_2">#REF!</definedName>
    <definedName name="BDIE">[1]Insumos!$D$5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im_5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>#REF!</definedName>
    <definedName name="DIE">#REF!</definedName>
    <definedName name="DIF">#REF!</definedName>
    <definedName name="DIF_2">#REF!</definedName>
    <definedName name="DKM">#REF!</definedName>
    <definedName name="E">#REF!</definedName>
    <definedName name="ecm">#REF!</definedName>
    <definedName name="ele">#REF!</definedName>
    <definedName name="elr1_2">#REF!</definedName>
    <definedName name="elv50x40">#REF!</definedName>
    <definedName name="enc">#REF!</definedName>
    <definedName name="ENC_5">#REF!</definedName>
    <definedName name="ENE">#REF!</definedName>
    <definedName name="epm2.5">#REF!</definedName>
    <definedName name="esm">#REF!</definedName>
    <definedName name="est">#REF!</definedName>
    <definedName name="est1.5_15">#REF!</definedName>
    <definedName name="Excel_BuiltIn__FilterDatabase_1" localSheetId="0">'[2]Mat Bod'!#REF!</definedName>
    <definedName name="Excel_BuiltIn__FilterDatabase_1">Materiais!#REF!</definedName>
    <definedName name="Excel_BuiltIn__FilterDatabase_2">Serviços!$A$92:$F$356</definedName>
    <definedName name="Excel_BuiltIn__FilterDatabase_4">#REF!</definedName>
    <definedName name="Excel_BuiltIn_Print_Area_5">#REF!</definedName>
    <definedName name="F_01_120" localSheetId="1">#REF!</definedName>
    <definedName name="F_01_120" localSheetId="0">#REF!</definedName>
    <definedName name="F_01_120">#REF!</definedName>
    <definedName name="F_01_120_1">#REF!</definedName>
    <definedName name="F_01_150" localSheetId="1">#REF!</definedName>
    <definedName name="F_01_150" localSheetId="0">#REF!</definedName>
    <definedName name="F_01_150">#REF!</definedName>
    <definedName name="F_01_150_1">#REF!</definedName>
    <definedName name="F_01_180" localSheetId="1">#REF!</definedName>
    <definedName name="F_01_180" localSheetId="0">#REF!</definedName>
    <definedName name="F_01_180">#REF!</definedName>
    <definedName name="F_01_180_1">#REF!</definedName>
    <definedName name="F_01_210" localSheetId="1">#REF!</definedName>
    <definedName name="F_01_210" localSheetId="0">#REF!</definedName>
    <definedName name="F_01_210">#REF!</definedName>
    <definedName name="F_01_240" localSheetId="1">#REF!</definedName>
    <definedName name="F_01_240" localSheetId="0">#REF!</definedName>
    <definedName name="F_01_240">#REF!</definedName>
    <definedName name="F_01_270" localSheetId="1">#REF!</definedName>
    <definedName name="F_01_270" localSheetId="0">#REF!</definedName>
    <definedName name="F_01_270">#REF!</definedName>
    <definedName name="F_01_30" localSheetId="1">#REF!</definedName>
    <definedName name="F_01_30" localSheetId="0">#REF!</definedName>
    <definedName name="F_01_30">#REF!</definedName>
    <definedName name="F_01_300" localSheetId="1">#REF!</definedName>
    <definedName name="F_01_300" localSheetId="0">#REF!</definedName>
    <definedName name="F_01_300">#REF!</definedName>
    <definedName name="F_01_330" localSheetId="1">#REF!</definedName>
    <definedName name="F_01_330" localSheetId="0">#REF!</definedName>
    <definedName name="F_01_330">#REF!</definedName>
    <definedName name="F_01_360" localSheetId="1">#REF!</definedName>
    <definedName name="F_01_360" localSheetId="0">#REF!</definedName>
    <definedName name="F_01_360">#REF!</definedName>
    <definedName name="F_01_390" localSheetId="1">#REF!</definedName>
    <definedName name="F_01_390" localSheetId="0">#REF!</definedName>
    <definedName name="F_01_390">#REF!</definedName>
    <definedName name="F_01_420" localSheetId="1">#REF!</definedName>
    <definedName name="F_01_420" localSheetId="0">#REF!</definedName>
    <definedName name="F_01_420">#REF!</definedName>
    <definedName name="F_01_450" localSheetId="1">#REF!</definedName>
    <definedName name="F_01_450" localSheetId="0">#REF!</definedName>
    <definedName name="F_01_450">#REF!</definedName>
    <definedName name="F_01_480" localSheetId="1">#REF!</definedName>
    <definedName name="F_01_480" localSheetId="0">#REF!</definedName>
    <definedName name="F_01_480">#REF!</definedName>
    <definedName name="F_01_510" localSheetId="1">#REF!</definedName>
    <definedName name="F_01_510" localSheetId="0">#REF!</definedName>
    <definedName name="F_01_510">#REF!</definedName>
    <definedName name="F_01_540" localSheetId="1">#REF!</definedName>
    <definedName name="F_01_540" localSheetId="0">#REF!</definedName>
    <definedName name="F_01_540">#REF!</definedName>
    <definedName name="F_01_570" localSheetId="1">#REF!</definedName>
    <definedName name="F_01_570" localSheetId="0">#REF!</definedName>
    <definedName name="F_01_570">#REF!</definedName>
    <definedName name="F_01_60" localSheetId="1">#REF!</definedName>
    <definedName name="F_01_60" localSheetId="0">#REF!</definedName>
    <definedName name="F_01_60">#REF!</definedName>
    <definedName name="F_01_600" localSheetId="1">#REF!</definedName>
    <definedName name="F_01_600" localSheetId="0">#REF!</definedName>
    <definedName name="F_01_600">#REF!</definedName>
    <definedName name="F_01_630" localSheetId="1">#REF!</definedName>
    <definedName name="F_01_630" localSheetId="0">#REF!</definedName>
    <definedName name="F_01_630">#REF!</definedName>
    <definedName name="F_01_660" localSheetId="1">#REF!</definedName>
    <definedName name="F_01_660" localSheetId="0">#REF!</definedName>
    <definedName name="F_01_660">#REF!</definedName>
    <definedName name="F_01_690" localSheetId="1">#REF!</definedName>
    <definedName name="F_01_690" localSheetId="0">#REF!</definedName>
    <definedName name="F_01_690">#REF!</definedName>
    <definedName name="F_01_720" localSheetId="1">#REF!</definedName>
    <definedName name="F_01_720" localSheetId="0">#REF!</definedName>
    <definedName name="F_01_720">#REF!</definedName>
    <definedName name="F_01_90" localSheetId="1">#REF!</definedName>
    <definedName name="F_01_90" localSheetId="0">#REF!</definedName>
    <definedName name="F_01_90">#REF!</definedName>
    <definedName name="F_02_120" localSheetId="1">#REF!</definedName>
    <definedName name="F_02_120" localSheetId="0">#REF!</definedName>
    <definedName name="F_02_120">#REF!</definedName>
    <definedName name="F_02_150" localSheetId="1">#REF!</definedName>
    <definedName name="F_02_150" localSheetId="0">#REF!</definedName>
    <definedName name="F_02_150">#REF!</definedName>
    <definedName name="F_02_180" localSheetId="1">#REF!</definedName>
    <definedName name="F_02_180" localSheetId="0">#REF!</definedName>
    <definedName name="F_02_180">#REF!</definedName>
    <definedName name="F_02_210" localSheetId="1">#REF!</definedName>
    <definedName name="F_02_210" localSheetId="0">#REF!</definedName>
    <definedName name="F_02_210">#REF!</definedName>
    <definedName name="F_02_240" localSheetId="1">#REF!</definedName>
    <definedName name="F_02_240" localSheetId="0">#REF!</definedName>
    <definedName name="F_02_240">#REF!</definedName>
    <definedName name="F_02_270" localSheetId="1">#REF!</definedName>
    <definedName name="F_02_270" localSheetId="0">#REF!</definedName>
    <definedName name="F_02_270">#REF!</definedName>
    <definedName name="F_02_30" localSheetId="1">#REF!</definedName>
    <definedName name="F_02_30" localSheetId="0">#REF!</definedName>
    <definedName name="F_02_30">#REF!</definedName>
    <definedName name="F_02_300" localSheetId="1">#REF!</definedName>
    <definedName name="F_02_300" localSheetId="0">#REF!</definedName>
    <definedName name="F_02_300">#REF!</definedName>
    <definedName name="F_02_330" localSheetId="1">#REF!</definedName>
    <definedName name="F_02_330" localSheetId="0">#REF!</definedName>
    <definedName name="F_02_330">#REF!</definedName>
    <definedName name="F_02_360" localSheetId="1">#REF!</definedName>
    <definedName name="F_02_360" localSheetId="0">#REF!</definedName>
    <definedName name="F_02_360">#REF!</definedName>
    <definedName name="F_02_390" localSheetId="1">#REF!</definedName>
    <definedName name="F_02_390" localSheetId="0">#REF!</definedName>
    <definedName name="F_02_390">#REF!</definedName>
    <definedName name="F_02_420" localSheetId="1">#REF!</definedName>
    <definedName name="F_02_420" localSheetId="0">#REF!</definedName>
    <definedName name="F_02_420">#REF!</definedName>
    <definedName name="F_02_450" localSheetId="1">#REF!</definedName>
    <definedName name="F_02_450" localSheetId="0">#REF!</definedName>
    <definedName name="F_02_450">#REF!</definedName>
    <definedName name="F_02_480" localSheetId="1">#REF!</definedName>
    <definedName name="F_02_480" localSheetId="0">#REF!</definedName>
    <definedName name="F_02_480">#REF!</definedName>
    <definedName name="F_02_510" localSheetId="1">#REF!</definedName>
    <definedName name="F_02_510" localSheetId="0">#REF!</definedName>
    <definedName name="F_02_510">#REF!</definedName>
    <definedName name="F_02_540" localSheetId="1">#REF!</definedName>
    <definedName name="F_02_540" localSheetId="0">#REF!</definedName>
    <definedName name="F_02_540">#REF!</definedName>
    <definedName name="F_02_570" localSheetId="1">#REF!</definedName>
    <definedName name="F_02_570" localSheetId="0">#REF!</definedName>
    <definedName name="F_02_570">#REF!</definedName>
    <definedName name="F_02_60" localSheetId="1">#REF!</definedName>
    <definedName name="F_02_60" localSheetId="0">#REF!</definedName>
    <definedName name="F_02_60">#REF!</definedName>
    <definedName name="F_02_600" localSheetId="1">#REF!</definedName>
    <definedName name="F_02_600" localSheetId="0">#REF!</definedName>
    <definedName name="F_02_600">#REF!</definedName>
    <definedName name="F_02_630" localSheetId="1">#REF!</definedName>
    <definedName name="F_02_630" localSheetId="0">#REF!</definedName>
    <definedName name="F_02_630">#REF!</definedName>
    <definedName name="F_02_660" localSheetId="1">#REF!</definedName>
    <definedName name="F_02_660" localSheetId="0">#REF!</definedName>
    <definedName name="F_02_660">#REF!</definedName>
    <definedName name="F_02_690" localSheetId="1">#REF!</definedName>
    <definedName name="F_02_690" localSheetId="0">#REF!</definedName>
    <definedName name="F_02_690">#REF!</definedName>
    <definedName name="F_02_720" localSheetId="1">#REF!</definedName>
    <definedName name="F_02_720" localSheetId="0">#REF!</definedName>
    <definedName name="F_02_720">#REF!</definedName>
    <definedName name="F_02_90" localSheetId="1">#REF!</definedName>
    <definedName name="F_02_90" localSheetId="0">#REF!</definedName>
    <definedName name="F_02_90">#REF!</definedName>
    <definedName name="F_03_120" localSheetId="1">#REF!</definedName>
    <definedName name="F_03_120" localSheetId="0">#REF!</definedName>
    <definedName name="F_03_120">#REF!</definedName>
    <definedName name="F_03_150" localSheetId="1">#REF!</definedName>
    <definedName name="F_03_150" localSheetId="0">#REF!</definedName>
    <definedName name="F_03_150">#REF!</definedName>
    <definedName name="F_03_180" localSheetId="1">#REF!</definedName>
    <definedName name="F_03_180" localSheetId="0">#REF!</definedName>
    <definedName name="F_03_180">#REF!</definedName>
    <definedName name="F_03_210" localSheetId="1">#REF!</definedName>
    <definedName name="F_03_210" localSheetId="0">#REF!</definedName>
    <definedName name="F_03_210">#REF!</definedName>
    <definedName name="F_03_240" localSheetId="1">#REF!</definedName>
    <definedName name="F_03_240" localSheetId="0">#REF!</definedName>
    <definedName name="F_03_240">#REF!</definedName>
    <definedName name="F_03_270" localSheetId="1">#REF!</definedName>
    <definedName name="F_03_270" localSheetId="0">#REF!</definedName>
    <definedName name="F_03_270">#REF!</definedName>
    <definedName name="F_03_30" localSheetId="1">#REF!</definedName>
    <definedName name="F_03_30" localSheetId="0">#REF!</definedName>
    <definedName name="F_03_30">#REF!</definedName>
    <definedName name="F_03_300" localSheetId="1">#REF!</definedName>
    <definedName name="F_03_300" localSheetId="0">#REF!</definedName>
    <definedName name="F_03_300">#REF!</definedName>
    <definedName name="F_03_330" localSheetId="1">#REF!</definedName>
    <definedName name="F_03_330" localSheetId="0">#REF!</definedName>
    <definedName name="F_03_330">#REF!</definedName>
    <definedName name="F_03_360" localSheetId="1">#REF!</definedName>
    <definedName name="F_03_360" localSheetId="0">#REF!</definedName>
    <definedName name="F_03_360">#REF!</definedName>
    <definedName name="F_03_390" localSheetId="1">#REF!</definedName>
    <definedName name="F_03_390" localSheetId="0">#REF!</definedName>
    <definedName name="F_03_390">#REF!</definedName>
    <definedName name="F_03_420" localSheetId="1">#REF!</definedName>
    <definedName name="F_03_420" localSheetId="0">#REF!</definedName>
    <definedName name="F_03_420">#REF!</definedName>
    <definedName name="F_03_450" localSheetId="1">#REF!</definedName>
    <definedName name="F_03_450" localSheetId="0">#REF!</definedName>
    <definedName name="F_03_450">#REF!</definedName>
    <definedName name="F_03_480" localSheetId="1">#REF!</definedName>
    <definedName name="F_03_480" localSheetId="0">#REF!</definedName>
    <definedName name="F_03_480">#REF!</definedName>
    <definedName name="F_03_510" localSheetId="1">#REF!</definedName>
    <definedName name="F_03_510" localSheetId="0">#REF!</definedName>
    <definedName name="F_03_510">#REF!</definedName>
    <definedName name="F_03_540" localSheetId="1">#REF!</definedName>
    <definedName name="F_03_540" localSheetId="0">#REF!</definedName>
    <definedName name="F_03_540">#REF!</definedName>
    <definedName name="F_03_570" localSheetId="1">#REF!</definedName>
    <definedName name="F_03_570" localSheetId="0">#REF!</definedName>
    <definedName name="F_03_570">#REF!</definedName>
    <definedName name="F_03_60" localSheetId="1">#REF!</definedName>
    <definedName name="F_03_60" localSheetId="0">#REF!</definedName>
    <definedName name="F_03_60">#REF!</definedName>
    <definedName name="F_03_600" localSheetId="1">#REF!</definedName>
    <definedName name="F_03_600" localSheetId="0">#REF!</definedName>
    <definedName name="F_03_600">#REF!</definedName>
    <definedName name="F_03_630" localSheetId="1">#REF!</definedName>
    <definedName name="F_03_630" localSheetId="0">#REF!</definedName>
    <definedName name="F_03_630">#REF!</definedName>
    <definedName name="F_03_660" localSheetId="1">#REF!</definedName>
    <definedName name="F_03_660" localSheetId="0">#REF!</definedName>
    <definedName name="F_03_660">#REF!</definedName>
    <definedName name="F_03_690" localSheetId="1">#REF!</definedName>
    <definedName name="F_03_690" localSheetId="0">#REF!</definedName>
    <definedName name="F_03_690">#REF!</definedName>
    <definedName name="F_03_720" localSheetId="1">#REF!</definedName>
    <definedName name="F_03_720" localSheetId="0">#REF!</definedName>
    <definedName name="F_03_720">#REF!</definedName>
    <definedName name="F_03_90" localSheetId="1">#REF!</definedName>
    <definedName name="F_03_90" localSheetId="0">#REF!</definedName>
    <definedName name="F_03_90">#REF!</definedName>
    <definedName name="F_04_120" localSheetId="1">#REF!</definedName>
    <definedName name="F_04_120" localSheetId="0">#REF!</definedName>
    <definedName name="F_04_120">#REF!</definedName>
    <definedName name="F_04_150" localSheetId="1">#REF!</definedName>
    <definedName name="F_04_150" localSheetId="0">#REF!</definedName>
    <definedName name="F_04_150">#REF!</definedName>
    <definedName name="F_04_180" localSheetId="1">#REF!</definedName>
    <definedName name="F_04_180" localSheetId="0">#REF!</definedName>
    <definedName name="F_04_180">#REF!</definedName>
    <definedName name="F_04_210" localSheetId="1">#REF!</definedName>
    <definedName name="F_04_210" localSheetId="0">#REF!</definedName>
    <definedName name="F_04_210">#REF!</definedName>
    <definedName name="F_04_240" localSheetId="1">#REF!</definedName>
    <definedName name="F_04_240" localSheetId="0">#REF!</definedName>
    <definedName name="F_04_240">#REF!</definedName>
    <definedName name="F_04_270" localSheetId="1">#REF!</definedName>
    <definedName name="F_04_270" localSheetId="0">#REF!</definedName>
    <definedName name="F_04_270">#REF!</definedName>
    <definedName name="F_04_30" localSheetId="1">#REF!</definedName>
    <definedName name="F_04_30" localSheetId="0">#REF!</definedName>
    <definedName name="F_04_30">#REF!</definedName>
    <definedName name="F_04_300" localSheetId="1">#REF!</definedName>
    <definedName name="F_04_300" localSheetId="0">#REF!</definedName>
    <definedName name="F_04_300">#REF!</definedName>
    <definedName name="F_04_330" localSheetId="1">#REF!</definedName>
    <definedName name="F_04_330" localSheetId="0">#REF!</definedName>
    <definedName name="F_04_330">#REF!</definedName>
    <definedName name="F_04_360" localSheetId="1">#REF!</definedName>
    <definedName name="F_04_360" localSheetId="0">#REF!</definedName>
    <definedName name="F_04_360">#REF!</definedName>
    <definedName name="F_04_390" localSheetId="1">#REF!</definedName>
    <definedName name="F_04_390" localSheetId="0">#REF!</definedName>
    <definedName name="F_04_390">#REF!</definedName>
    <definedName name="F_04_420" localSheetId="1">#REF!</definedName>
    <definedName name="F_04_420" localSheetId="0">#REF!</definedName>
    <definedName name="F_04_420">#REF!</definedName>
    <definedName name="F_04_450" localSheetId="1">#REF!</definedName>
    <definedName name="F_04_450" localSheetId="0">#REF!</definedName>
    <definedName name="F_04_450">#REF!</definedName>
    <definedName name="F_04_480" localSheetId="1">#REF!</definedName>
    <definedName name="F_04_480" localSheetId="0">#REF!</definedName>
    <definedName name="F_04_480">#REF!</definedName>
    <definedName name="F_04_510" localSheetId="1">#REF!</definedName>
    <definedName name="F_04_510" localSheetId="0">#REF!</definedName>
    <definedName name="F_04_510">#REF!</definedName>
    <definedName name="F_04_540" localSheetId="1">#REF!</definedName>
    <definedName name="F_04_540" localSheetId="0">#REF!</definedName>
    <definedName name="F_04_540">#REF!</definedName>
    <definedName name="F_04_570" localSheetId="1">#REF!</definedName>
    <definedName name="F_04_570" localSheetId="0">#REF!</definedName>
    <definedName name="F_04_570">#REF!</definedName>
    <definedName name="F_04_60" localSheetId="1">#REF!</definedName>
    <definedName name="F_04_60" localSheetId="0">#REF!</definedName>
    <definedName name="F_04_60">#REF!</definedName>
    <definedName name="F_04_600" localSheetId="1">#REF!</definedName>
    <definedName name="F_04_600" localSheetId="0">#REF!</definedName>
    <definedName name="F_04_600">#REF!</definedName>
    <definedName name="F_04_630" localSheetId="1">#REF!</definedName>
    <definedName name="F_04_630" localSheetId="0">#REF!</definedName>
    <definedName name="F_04_630">#REF!</definedName>
    <definedName name="F_04_660" localSheetId="1">#REF!</definedName>
    <definedName name="F_04_660" localSheetId="0">#REF!</definedName>
    <definedName name="F_04_660">#REF!</definedName>
    <definedName name="F_04_690" localSheetId="1">#REF!</definedName>
    <definedName name="F_04_690" localSheetId="0">#REF!</definedName>
    <definedName name="F_04_690">#REF!</definedName>
    <definedName name="F_04_720" localSheetId="1">#REF!</definedName>
    <definedName name="F_04_720" localSheetId="0">#REF!</definedName>
    <definedName name="F_04_720">#REF!</definedName>
    <definedName name="F_04_90" localSheetId="1">#REF!</definedName>
    <definedName name="F_04_90" localSheetId="0">#REF!</definedName>
    <definedName name="F_04_90">#REF!</definedName>
    <definedName name="F_05_120" localSheetId="1">#REF!</definedName>
    <definedName name="F_05_120" localSheetId="0">#REF!</definedName>
    <definedName name="F_05_120">#REF!</definedName>
    <definedName name="F_05_150" localSheetId="1">#REF!</definedName>
    <definedName name="F_05_150" localSheetId="0">#REF!</definedName>
    <definedName name="F_05_150">#REF!</definedName>
    <definedName name="F_05_180" localSheetId="1">#REF!</definedName>
    <definedName name="F_05_180" localSheetId="0">#REF!</definedName>
    <definedName name="F_05_180">#REF!</definedName>
    <definedName name="F_05_210" localSheetId="1">#REF!</definedName>
    <definedName name="F_05_210" localSheetId="0">#REF!</definedName>
    <definedName name="F_05_210">#REF!</definedName>
    <definedName name="F_05_240" localSheetId="1">#REF!</definedName>
    <definedName name="F_05_240" localSheetId="0">#REF!</definedName>
    <definedName name="F_05_240">#REF!</definedName>
    <definedName name="F_05_270" localSheetId="1">#REF!</definedName>
    <definedName name="F_05_270" localSheetId="0">#REF!</definedName>
    <definedName name="F_05_270">#REF!</definedName>
    <definedName name="F_05_30" localSheetId="1">#REF!</definedName>
    <definedName name="F_05_30" localSheetId="0">#REF!</definedName>
    <definedName name="F_05_30">#REF!</definedName>
    <definedName name="F_05_300" localSheetId="1">#REF!</definedName>
    <definedName name="F_05_300" localSheetId="0">#REF!</definedName>
    <definedName name="F_05_300">#REF!</definedName>
    <definedName name="F_05_330" localSheetId="1">#REF!</definedName>
    <definedName name="F_05_330" localSheetId="0">#REF!</definedName>
    <definedName name="F_05_330">#REF!</definedName>
    <definedName name="F_05_360" localSheetId="1">#REF!</definedName>
    <definedName name="F_05_360" localSheetId="0">#REF!</definedName>
    <definedName name="F_05_360">#REF!</definedName>
    <definedName name="F_05_390" localSheetId="1">#REF!</definedName>
    <definedName name="F_05_390" localSheetId="0">#REF!</definedName>
    <definedName name="F_05_390">#REF!</definedName>
    <definedName name="F_05_420" localSheetId="1">#REF!</definedName>
    <definedName name="F_05_420" localSheetId="0">#REF!</definedName>
    <definedName name="F_05_420">#REF!</definedName>
    <definedName name="F_05_450" localSheetId="1">#REF!</definedName>
    <definedName name="F_05_450" localSheetId="0">#REF!</definedName>
    <definedName name="F_05_450">#REF!</definedName>
    <definedName name="F_05_480" localSheetId="1">#REF!</definedName>
    <definedName name="F_05_480" localSheetId="0">#REF!</definedName>
    <definedName name="F_05_480">#REF!</definedName>
    <definedName name="F_05_510" localSheetId="1">#REF!</definedName>
    <definedName name="F_05_510" localSheetId="0">#REF!</definedName>
    <definedName name="F_05_510">#REF!</definedName>
    <definedName name="F_05_540" localSheetId="1">#REF!</definedName>
    <definedName name="F_05_540" localSheetId="0">#REF!</definedName>
    <definedName name="F_05_540">#REF!</definedName>
    <definedName name="F_05_570" localSheetId="1">#REF!</definedName>
    <definedName name="F_05_570" localSheetId="0">#REF!</definedName>
    <definedName name="F_05_570">#REF!</definedName>
    <definedName name="F_05_60" localSheetId="1">#REF!</definedName>
    <definedName name="F_05_60" localSheetId="0">#REF!</definedName>
    <definedName name="F_05_60">#REF!</definedName>
    <definedName name="F_05_600" localSheetId="1">#REF!</definedName>
    <definedName name="F_05_600" localSheetId="0">#REF!</definedName>
    <definedName name="F_05_600">#REF!</definedName>
    <definedName name="F_05_630" localSheetId="1">#REF!</definedName>
    <definedName name="F_05_630" localSheetId="0">#REF!</definedName>
    <definedName name="F_05_630">#REF!</definedName>
    <definedName name="F_05_660" localSheetId="1">#REF!</definedName>
    <definedName name="F_05_660" localSheetId="0">#REF!</definedName>
    <definedName name="F_05_660">#REF!</definedName>
    <definedName name="F_05_690" localSheetId="1">#REF!</definedName>
    <definedName name="F_05_690" localSheetId="0">#REF!</definedName>
    <definedName name="F_05_690">#REF!</definedName>
    <definedName name="F_05_720" localSheetId="1">#REF!</definedName>
    <definedName name="F_05_720" localSheetId="0">#REF!</definedName>
    <definedName name="F_05_720">#REF!</definedName>
    <definedName name="F_05_90" localSheetId="1">#REF!</definedName>
    <definedName name="F_05_90" localSheetId="0">#REF!</definedName>
    <definedName name="F_05_90">#REF!</definedName>
    <definedName name="F_06_120" localSheetId="1">#REF!</definedName>
    <definedName name="F_06_120" localSheetId="0">#REF!</definedName>
    <definedName name="F_06_120">#REF!</definedName>
    <definedName name="F_06_150" localSheetId="1">#REF!</definedName>
    <definedName name="F_06_150" localSheetId="0">#REF!</definedName>
    <definedName name="F_06_150">#REF!</definedName>
    <definedName name="F_06_180" localSheetId="1">#REF!</definedName>
    <definedName name="F_06_180" localSheetId="0">#REF!</definedName>
    <definedName name="F_06_180">#REF!</definedName>
    <definedName name="F_06_210" localSheetId="1">#REF!</definedName>
    <definedName name="F_06_210" localSheetId="0">#REF!</definedName>
    <definedName name="F_06_210">#REF!</definedName>
    <definedName name="F_06_240" localSheetId="1">#REF!</definedName>
    <definedName name="F_06_240" localSheetId="0">#REF!</definedName>
    <definedName name="F_06_240">#REF!</definedName>
    <definedName name="F_06_270" localSheetId="1">#REF!</definedName>
    <definedName name="F_06_270" localSheetId="0">#REF!</definedName>
    <definedName name="F_06_270">#REF!</definedName>
    <definedName name="F_06_30" localSheetId="1">#REF!</definedName>
    <definedName name="F_06_30" localSheetId="0">#REF!</definedName>
    <definedName name="F_06_30">#REF!</definedName>
    <definedName name="F_06_300" localSheetId="1">#REF!</definedName>
    <definedName name="F_06_300" localSheetId="0">#REF!</definedName>
    <definedName name="F_06_300">#REF!</definedName>
    <definedName name="F_06_330" localSheetId="1">#REF!</definedName>
    <definedName name="F_06_330" localSheetId="0">#REF!</definedName>
    <definedName name="F_06_330">#REF!</definedName>
    <definedName name="F_06_360" localSheetId="1">#REF!</definedName>
    <definedName name="F_06_360" localSheetId="0">#REF!</definedName>
    <definedName name="F_06_360">#REF!</definedName>
    <definedName name="F_06_390" localSheetId="1">#REF!</definedName>
    <definedName name="F_06_390" localSheetId="0">#REF!</definedName>
    <definedName name="F_06_390">#REF!</definedName>
    <definedName name="F_06_420" localSheetId="1">#REF!</definedName>
    <definedName name="F_06_420" localSheetId="0">#REF!</definedName>
    <definedName name="F_06_420">#REF!</definedName>
    <definedName name="F_06_450" localSheetId="1">#REF!</definedName>
    <definedName name="F_06_450" localSheetId="0">#REF!</definedName>
    <definedName name="F_06_450">#REF!</definedName>
    <definedName name="F_06_480" localSheetId="1">#REF!</definedName>
    <definedName name="F_06_480" localSheetId="0">#REF!</definedName>
    <definedName name="F_06_480">#REF!</definedName>
    <definedName name="F_06_510" localSheetId="1">#REF!</definedName>
    <definedName name="F_06_510" localSheetId="0">#REF!</definedName>
    <definedName name="F_06_510">#REF!</definedName>
    <definedName name="F_06_540" localSheetId="1">#REF!</definedName>
    <definedName name="F_06_540" localSheetId="0">#REF!</definedName>
    <definedName name="F_06_540">#REF!</definedName>
    <definedName name="F_06_570" localSheetId="1">#REF!</definedName>
    <definedName name="F_06_570" localSheetId="0">#REF!</definedName>
    <definedName name="F_06_570">#REF!</definedName>
    <definedName name="F_06_60" localSheetId="1">#REF!</definedName>
    <definedName name="F_06_60" localSheetId="0">#REF!</definedName>
    <definedName name="F_06_60">#REF!</definedName>
    <definedName name="F_06_600" localSheetId="1">#REF!</definedName>
    <definedName name="F_06_600" localSheetId="0">#REF!</definedName>
    <definedName name="F_06_600">#REF!</definedName>
    <definedName name="F_06_630" localSheetId="1">#REF!</definedName>
    <definedName name="F_06_630" localSheetId="0">#REF!</definedName>
    <definedName name="F_06_630">#REF!</definedName>
    <definedName name="F_06_660" localSheetId="1">#REF!</definedName>
    <definedName name="F_06_660" localSheetId="0">#REF!</definedName>
    <definedName name="F_06_660">#REF!</definedName>
    <definedName name="F_06_690" localSheetId="1">#REF!</definedName>
    <definedName name="F_06_690" localSheetId="0">#REF!</definedName>
    <definedName name="F_06_690">#REF!</definedName>
    <definedName name="F_06_720" localSheetId="1">#REF!</definedName>
    <definedName name="F_06_720" localSheetId="0">#REF!</definedName>
    <definedName name="F_06_720">#REF!</definedName>
    <definedName name="F_06_90" localSheetId="1">#REF!</definedName>
    <definedName name="F_06_90" localSheetId="0">#REF!</definedName>
    <definedName name="F_06_90">#REF!</definedName>
    <definedName name="F_07_120" localSheetId="1">#REF!</definedName>
    <definedName name="F_07_120" localSheetId="0">#REF!</definedName>
    <definedName name="F_07_120">#REF!</definedName>
    <definedName name="F_07_150" localSheetId="1">#REF!</definedName>
    <definedName name="F_07_150" localSheetId="0">#REF!</definedName>
    <definedName name="F_07_150">#REF!</definedName>
    <definedName name="F_07_180" localSheetId="1">#REF!</definedName>
    <definedName name="F_07_180" localSheetId="0">#REF!</definedName>
    <definedName name="F_07_180">#REF!</definedName>
    <definedName name="F_07_210" localSheetId="1">#REF!</definedName>
    <definedName name="F_07_210" localSheetId="0">#REF!</definedName>
    <definedName name="F_07_210">#REF!</definedName>
    <definedName name="F_07_240" localSheetId="1">#REF!</definedName>
    <definedName name="F_07_240" localSheetId="0">#REF!</definedName>
    <definedName name="F_07_240">#REF!</definedName>
    <definedName name="F_07_270" localSheetId="1">#REF!</definedName>
    <definedName name="F_07_270" localSheetId="0">#REF!</definedName>
    <definedName name="F_07_270">#REF!</definedName>
    <definedName name="F_07_30" localSheetId="1">#REF!</definedName>
    <definedName name="F_07_30" localSheetId="0">#REF!</definedName>
    <definedName name="F_07_30">#REF!</definedName>
    <definedName name="F_07_300" localSheetId="1">#REF!</definedName>
    <definedName name="F_07_300" localSheetId="0">#REF!</definedName>
    <definedName name="F_07_300">#REF!</definedName>
    <definedName name="F_07_330" localSheetId="1">#REF!</definedName>
    <definedName name="F_07_330" localSheetId="0">#REF!</definedName>
    <definedName name="F_07_330">#REF!</definedName>
    <definedName name="F_07_360" localSheetId="1">#REF!</definedName>
    <definedName name="F_07_360" localSheetId="0">#REF!</definedName>
    <definedName name="F_07_360">#REF!</definedName>
    <definedName name="F_07_390" localSheetId="1">#REF!</definedName>
    <definedName name="F_07_390" localSheetId="0">#REF!</definedName>
    <definedName name="F_07_390">#REF!</definedName>
    <definedName name="F_07_420" localSheetId="1">#REF!</definedName>
    <definedName name="F_07_420" localSheetId="0">#REF!</definedName>
    <definedName name="F_07_420">#REF!</definedName>
    <definedName name="F_07_450" localSheetId="1">#REF!</definedName>
    <definedName name="F_07_450" localSheetId="0">#REF!</definedName>
    <definedName name="F_07_450">#REF!</definedName>
    <definedName name="F_07_480" localSheetId="1">#REF!</definedName>
    <definedName name="F_07_480" localSheetId="0">#REF!</definedName>
    <definedName name="F_07_480">#REF!</definedName>
    <definedName name="F_07_510" localSheetId="1">#REF!</definedName>
    <definedName name="F_07_510" localSheetId="0">#REF!</definedName>
    <definedName name="F_07_510">#REF!</definedName>
    <definedName name="F_07_540" localSheetId="1">#REF!</definedName>
    <definedName name="F_07_540" localSheetId="0">#REF!</definedName>
    <definedName name="F_07_540">#REF!</definedName>
    <definedName name="F_07_570" localSheetId="1">#REF!</definedName>
    <definedName name="F_07_570" localSheetId="0">#REF!</definedName>
    <definedName name="F_07_570">#REF!</definedName>
    <definedName name="F_07_60" localSheetId="1">#REF!</definedName>
    <definedName name="F_07_60" localSheetId="0">#REF!</definedName>
    <definedName name="F_07_60">#REF!</definedName>
    <definedName name="F_07_600" localSheetId="1">#REF!</definedName>
    <definedName name="F_07_600" localSheetId="0">#REF!</definedName>
    <definedName name="F_07_600">#REF!</definedName>
    <definedName name="F_07_630" localSheetId="1">#REF!</definedName>
    <definedName name="F_07_630" localSheetId="0">#REF!</definedName>
    <definedName name="F_07_630">#REF!</definedName>
    <definedName name="F_07_660" localSheetId="1">#REF!</definedName>
    <definedName name="F_07_660" localSheetId="0">#REF!</definedName>
    <definedName name="F_07_660">#REF!</definedName>
    <definedName name="F_07_690" localSheetId="1">#REF!</definedName>
    <definedName name="F_07_690" localSheetId="0">#REF!</definedName>
    <definedName name="F_07_690">#REF!</definedName>
    <definedName name="F_07_720" localSheetId="1">#REF!</definedName>
    <definedName name="F_07_720" localSheetId="0">#REF!</definedName>
    <definedName name="F_07_720">#REF!</definedName>
    <definedName name="F_07_90" localSheetId="1">#REF!</definedName>
    <definedName name="F_07_90" localSheetId="0">#REF!</definedName>
    <definedName name="F_07_90">#REF!</definedName>
    <definedName name="F_08_120" localSheetId="1">#REF!</definedName>
    <definedName name="F_08_120" localSheetId="0">#REF!</definedName>
    <definedName name="F_08_120">#REF!</definedName>
    <definedName name="F_08_150" localSheetId="1">#REF!</definedName>
    <definedName name="F_08_150" localSheetId="0">#REF!</definedName>
    <definedName name="F_08_150">#REF!</definedName>
    <definedName name="F_08_180" localSheetId="1">#REF!</definedName>
    <definedName name="F_08_180" localSheetId="0">#REF!</definedName>
    <definedName name="F_08_180">#REF!</definedName>
    <definedName name="F_08_210" localSheetId="1">#REF!</definedName>
    <definedName name="F_08_210" localSheetId="0">#REF!</definedName>
    <definedName name="F_08_210">#REF!</definedName>
    <definedName name="F_08_240" localSheetId="1">#REF!</definedName>
    <definedName name="F_08_240" localSheetId="0">#REF!</definedName>
    <definedName name="F_08_240">#REF!</definedName>
    <definedName name="F_08_270" localSheetId="1">#REF!</definedName>
    <definedName name="F_08_270" localSheetId="0">#REF!</definedName>
    <definedName name="F_08_270">#REF!</definedName>
    <definedName name="F_08_30" localSheetId="1">#REF!</definedName>
    <definedName name="F_08_30" localSheetId="0">#REF!</definedName>
    <definedName name="F_08_30">#REF!</definedName>
    <definedName name="F_08_300" localSheetId="1">#REF!</definedName>
    <definedName name="F_08_300" localSheetId="0">#REF!</definedName>
    <definedName name="F_08_300">#REF!</definedName>
    <definedName name="F_08_330" localSheetId="1">#REF!</definedName>
    <definedName name="F_08_330" localSheetId="0">#REF!</definedName>
    <definedName name="F_08_330">#REF!</definedName>
    <definedName name="F_08_360" localSheetId="1">#REF!</definedName>
    <definedName name="F_08_360" localSheetId="0">#REF!</definedName>
    <definedName name="F_08_360">#REF!</definedName>
    <definedName name="F_08_390" localSheetId="1">#REF!</definedName>
    <definedName name="F_08_390" localSheetId="0">#REF!</definedName>
    <definedName name="F_08_390">#REF!</definedName>
    <definedName name="F_08_420" localSheetId="1">#REF!</definedName>
    <definedName name="F_08_420" localSheetId="0">#REF!</definedName>
    <definedName name="F_08_420">#REF!</definedName>
    <definedName name="F_08_450" localSheetId="1">#REF!</definedName>
    <definedName name="F_08_450" localSheetId="0">#REF!</definedName>
    <definedName name="F_08_450">#REF!</definedName>
    <definedName name="F_08_480" localSheetId="1">#REF!</definedName>
    <definedName name="F_08_480" localSheetId="0">#REF!</definedName>
    <definedName name="F_08_480">#REF!</definedName>
    <definedName name="F_08_510" localSheetId="1">#REF!</definedName>
    <definedName name="F_08_510" localSheetId="0">#REF!</definedName>
    <definedName name="F_08_510">#REF!</definedName>
    <definedName name="F_08_540" localSheetId="1">#REF!</definedName>
    <definedName name="F_08_540" localSheetId="0">#REF!</definedName>
    <definedName name="F_08_540">#REF!</definedName>
    <definedName name="F_08_570" localSheetId="1">#REF!</definedName>
    <definedName name="F_08_570" localSheetId="0">#REF!</definedName>
    <definedName name="F_08_570">#REF!</definedName>
    <definedName name="F_08_60" localSheetId="1">#REF!</definedName>
    <definedName name="F_08_60" localSheetId="0">#REF!</definedName>
    <definedName name="F_08_60">#REF!</definedName>
    <definedName name="F_08_600" localSheetId="1">#REF!</definedName>
    <definedName name="F_08_600" localSheetId="0">#REF!</definedName>
    <definedName name="F_08_600">#REF!</definedName>
    <definedName name="F_08_630" localSheetId="1">#REF!</definedName>
    <definedName name="F_08_630" localSheetId="0">#REF!</definedName>
    <definedName name="F_08_630">#REF!</definedName>
    <definedName name="F_08_660" localSheetId="1">#REF!</definedName>
    <definedName name="F_08_660" localSheetId="0">#REF!</definedName>
    <definedName name="F_08_660">#REF!</definedName>
    <definedName name="F_08_690" localSheetId="1">#REF!</definedName>
    <definedName name="F_08_690" localSheetId="0">#REF!</definedName>
    <definedName name="F_08_690">#REF!</definedName>
    <definedName name="F_08_720" localSheetId="1">#REF!</definedName>
    <definedName name="F_08_720" localSheetId="0">#REF!</definedName>
    <definedName name="F_08_720">#REF!</definedName>
    <definedName name="F_08_90" localSheetId="1">#REF!</definedName>
    <definedName name="F_08_90" localSheetId="0">#REF!</definedName>
    <definedName name="F_08_90">#REF!</definedName>
    <definedName name="F_09_120" localSheetId="1">#REF!</definedName>
    <definedName name="F_09_120" localSheetId="0">#REF!</definedName>
    <definedName name="F_09_120">#REF!</definedName>
    <definedName name="F_09_150" localSheetId="1">#REF!</definedName>
    <definedName name="F_09_150" localSheetId="0">#REF!</definedName>
    <definedName name="F_09_150">#REF!</definedName>
    <definedName name="F_09_180" localSheetId="1">#REF!</definedName>
    <definedName name="F_09_180" localSheetId="0">#REF!</definedName>
    <definedName name="F_09_180">#REF!</definedName>
    <definedName name="F_09_210" localSheetId="1">#REF!</definedName>
    <definedName name="F_09_210" localSheetId="0">#REF!</definedName>
    <definedName name="F_09_210">#REF!</definedName>
    <definedName name="F_09_240" localSheetId="1">#REF!</definedName>
    <definedName name="F_09_240" localSheetId="0">#REF!</definedName>
    <definedName name="F_09_240">#REF!</definedName>
    <definedName name="F_09_270" localSheetId="1">#REF!</definedName>
    <definedName name="F_09_270" localSheetId="0">#REF!</definedName>
    <definedName name="F_09_270">#REF!</definedName>
    <definedName name="F_09_30" localSheetId="1">#REF!</definedName>
    <definedName name="F_09_30" localSheetId="0">#REF!</definedName>
    <definedName name="F_09_30">#REF!</definedName>
    <definedName name="F_09_300" localSheetId="1">#REF!</definedName>
    <definedName name="F_09_300" localSheetId="0">#REF!</definedName>
    <definedName name="F_09_300">#REF!</definedName>
    <definedName name="F_09_330" localSheetId="1">#REF!</definedName>
    <definedName name="F_09_330" localSheetId="0">#REF!</definedName>
    <definedName name="F_09_330">#REF!</definedName>
    <definedName name="F_09_360" localSheetId="1">#REF!</definedName>
    <definedName name="F_09_360" localSheetId="0">#REF!</definedName>
    <definedName name="F_09_360">#REF!</definedName>
    <definedName name="F_09_390" localSheetId="1">#REF!</definedName>
    <definedName name="F_09_390" localSheetId="0">#REF!</definedName>
    <definedName name="F_09_390">#REF!</definedName>
    <definedName name="F_09_420" localSheetId="1">#REF!</definedName>
    <definedName name="F_09_420" localSheetId="0">#REF!</definedName>
    <definedName name="F_09_420">#REF!</definedName>
    <definedName name="F_09_450" localSheetId="1">#REF!</definedName>
    <definedName name="F_09_450" localSheetId="0">#REF!</definedName>
    <definedName name="F_09_450">#REF!</definedName>
    <definedName name="F_09_480" localSheetId="1">#REF!</definedName>
    <definedName name="F_09_480" localSheetId="0">#REF!</definedName>
    <definedName name="F_09_480">#REF!</definedName>
    <definedName name="F_09_510" localSheetId="1">#REF!</definedName>
    <definedName name="F_09_510" localSheetId="0">#REF!</definedName>
    <definedName name="F_09_510">#REF!</definedName>
    <definedName name="F_09_540" localSheetId="1">#REF!</definedName>
    <definedName name="F_09_540" localSheetId="0">#REF!</definedName>
    <definedName name="F_09_540">#REF!</definedName>
    <definedName name="F_09_570" localSheetId="1">#REF!</definedName>
    <definedName name="F_09_570" localSheetId="0">#REF!</definedName>
    <definedName name="F_09_570">#REF!</definedName>
    <definedName name="F_09_60" localSheetId="1">#REF!</definedName>
    <definedName name="F_09_60" localSheetId="0">#REF!</definedName>
    <definedName name="F_09_60">#REF!</definedName>
    <definedName name="F_09_600" localSheetId="1">#REF!</definedName>
    <definedName name="F_09_600" localSheetId="0">#REF!</definedName>
    <definedName name="F_09_600">#REF!</definedName>
    <definedName name="F_09_630" localSheetId="1">#REF!</definedName>
    <definedName name="F_09_630" localSheetId="0">#REF!</definedName>
    <definedName name="F_09_630">#REF!</definedName>
    <definedName name="F_09_660" localSheetId="1">#REF!</definedName>
    <definedName name="F_09_660" localSheetId="0">#REF!</definedName>
    <definedName name="F_09_660">#REF!</definedName>
    <definedName name="F_09_690" localSheetId="1">#REF!</definedName>
    <definedName name="F_09_690" localSheetId="0">#REF!</definedName>
    <definedName name="F_09_690">#REF!</definedName>
    <definedName name="F_09_720" localSheetId="1">#REF!</definedName>
    <definedName name="F_09_720" localSheetId="0">#REF!</definedName>
    <definedName name="F_09_720">#REF!</definedName>
    <definedName name="F_09_90" localSheetId="1">#REF!</definedName>
    <definedName name="F_09_90" localSheetId="0">#REF!</definedName>
    <definedName name="F_09_90">#REF!</definedName>
    <definedName name="F_10_120" localSheetId="1">#REF!</definedName>
    <definedName name="F_10_120" localSheetId="0">#REF!</definedName>
    <definedName name="F_10_120">#REF!</definedName>
    <definedName name="F_10_150" localSheetId="1">#REF!</definedName>
    <definedName name="F_10_150" localSheetId="0">#REF!</definedName>
    <definedName name="F_10_150">#REF!</definedName>
    <definedName name="F_10_180" localSheetId="1">#REF!</definedName>
    <definedName name="F_10_180" localSheetId="0">#REF!</definedName>
    <definedName name="F_10_180">#REF!</definedName>
    <definedName name="F_10_210" localSheetId="1">#REF!</definedName>
    <definedName name="F_10_210" localSheetId="0">#REF!</definedName>
    <definedName name="F_10_210">#REF!</definedName>
    <definedName name="F_10_240" localSheetId="1">#REF!</definedName>
    <definedName name="F_10_240" localSheetId="0">#REF!</definedName>
    <definedName name="F_10_240">#REF!</definedName>
    <definedName name="F_10_270" localSheetId="1">#REF!</definedName>
    <definedName name="F_10_270" localSheetId="0">#REF!</definedName>
    <definedName name="F_10_270">#REF!</definedName>
    <definedName name="F_10_30" localSheetId="1">#REF!</definedName>
    <definedName name="F_10_30" localSheetId="0">#REF!</definedName>
    <definedName name="F_10_30">#REF!</definedName>
    <definedName name="F_10_300" localSheetId="1">#REF!</definedName>
    <definedName name="F_10_300" localSheetId="0">#REF!</definedName>
    <definedName name="F_10_300">#REF!</definedName>
    <definedName name="F_10_330" localSheetId="1">#REF!</definedName>
    <definedName name="F_10_330" localSheetId="0">#REF!</definedName>
    <definedName name="F_10_330">#REF!</definedName>
    <definedName name="F_10_360" localSheetId="1">#REF!</definedName>
    <definedName name="F_10_360" localSheetId="0">#REF!</definedName>
    <definedName name="F_10_360">#REF!</definedName>
    <definedName name="F_10_390" localSheetId="1">#REF!</definedName>
    <definedName name="F_10_390" localSheetId="0">#REF!</definedName>
    <definedName name="F_10_390">#REF!</definedName>
    <definedName name="F_10_420" localSheetId="1">#REF!</definedName>
    <definedName name="F_10_420" localSheetId="0">#REF!</definedName>
    <definedName name="F_10_420">#REF!</definedName>
    <definedName name="F_10_450" localSheetId="1">#REF!</definedName>
    <definedName name="F_10_450" localSheetId="0">#REF!</definedName>
    <definedName name="F_10_450">#REF!</definedName>
    <definedName name="F_10_480" localSheetId="1">#REF!</definedName>
    <definedName name="F_10_480" localSheetId="0">#REF!</definedName>
    <definedName name="F_10_480">#REF!</definedName>
    <definedName name="F_10_510" localSheetId="1">#REF!</definedName>
    <definedName name="F_10_510" localSheetId="0">#REF!</definedName>
    <definedName name="F_10_510">#REF!</definedName>
    <definedName name="F_10_540" localSheetId="1">#REF!</definedName>
    <definedName name="F_10_540" localSheetId="0">#REF!</definedName>
    <definedName name="F_10_540">#REF!</definedName>
    <definedName name="F_10_570" localSheetId="1">#REF!</definedName>
    <definedName name="F_10_570" localSheetId="0">#REF!</definedName>
    <definedName name="F_10_570">#REF!</definedName>
    <definedName name="F_10_60" localSheetId="1">#REF!</definedName>
    <definedName name="F_10_60" localSheetId="0">#REF!</definedName>
    <definedName name="F_10_60">#REF!</definedName>
    <definedName name="F_10_600" localSheetId="1">#REF!</definedName>
    <definedName name="F_10_600" localSheetId="0">#REF!</definedName>
    <definedName name="F_10_600">#REF!</definedName>
    <definedName name="F_10_630" localSheetId="1">#REF!</definedName>
    <definedName name="F_10_630" localSheetId="0">#REF!</definedName>
    <definedName name="F_10_630">#REF!</definedName>
    <definedName name="F_10_660" localSheetId="1">#REF!</definedName>
    <definedName name="F_10_660" localSheetId="0">#REF!</definedName>
    <definedName name="F_10_660">#REF!</definedName>
    <definedName name="F_10_690" localSheetId="1">#REF!</definedName>
    <definedName name="F_10_690" localSheetId="0">#REF!</definedName>
    <definedName name="F_10_690">#REF!</definedName>
    <definedName name="F_10_720" localSheetId="1">#REF!</definedName>
    <definedName name="F_10_720" localSheetId="0">#REF!</definedName>
    <definedName name="F_10_720">#REF!</definedName>
    <definedName name="F_10_90" localSheetId="1">#REF!</definedName>
    <definedName name="F_10_90" localSheetId="0">#REF!</definedName>
    <definedName name="F_10_90">#REF!</definedName>
    <definedName name="F_11_120" localSheetId="1">#REF!</definedName>
    <definedName name="F_11_120" localSheetId="0">#REF!</definedName>
    <definedName name="F_11_120">#REF!</definedName>
    <definedName name="F_11_150" localSheetId="1">#REF!</definedName>
    <definedName name="F_11_150" localSheetId="0">#REF!</definedName>
    <definedName name="F_11_150">#REF!</definedName>
    <definedName name="F_11_180" localSheetId="1">#REF!</definedName>
    <definedName name="F_11_180" localSheetId="0">#REF!</definedName>
    <definedName name="F_11_180">#REF!</definedName>
    <definedName name="F_11_210" localSheetId="1">#REF!</definedName>
    <definedName name="F_11_210" localSheetId="0">#REF!</definedName>
    <definedName name="F_11_210">#REF!</definedName>
    <definedName name="F_11_240" localSheetId="1">#REF!</definedName>
    <definedName name="F_11_240" localSheetId="0">#REF!</definedName>
    <definedName name="F_11_240">#REF!</definedName>
    <definedName name="F_11_270" localSheetId="1">#REF!</definedName>
    <definedName name="F_11_270" localSheetId="0">#REF!</definedName>
    <definedName name="F_11_270">#REF!</definedName>
    <definedName name="F_11_30" localSheetId="1">#REF!</definedName>
    <definedName name="F_11_30" localSheetId="0">#REF!</definedName>
    <definedName name="F_11_30">#REF!</definedName>
    <definedName name="F_11_300" localSheetId="1">#REF!</definedName>
    <definedName name="F_11_300" localSheetId="0">#REF!</definedName>
    <definedName name="F_11_300">#REF!</definedName>
    <definedName name="F_11_330" localSheetId="1">#REF!</definedName>
    <definedName name="F_11_330" localSheetId="0">#REF!</definedName>
    <definedName name="F_11_330">#REF!</definedName>
    <definedName name="F_11_360" localSheetId="1">#REF!</definedName>
    <definedName name="F_11_360" localSheetId="0">#REF!</definedName>
    <definedName name="F_11_360">#REF!</definedName>
    <definedName name="F_11_390" localSheetId="1">#REF!</definedName>
    <definedName name="F_11_390" localSheetId="0">#REF!</definedName>
    <definedName name="F_11_390">#REF!</definedName>
    <definedName name="F_11_420" localSheetId="1">#REF!</definedName>
    <definedName name="F_11_420" localSheetId="0">#REF!</definedName>
    <definedName name="F_11_420">#REF!</definedName>
    <definedName name="F_11_450" localSheetId="1">#REF!</definedName>
    <definedName name="F_11_450" localSheetId="0">#REF!</definedName>
    <definedName name="F_11_450">#REF!</definedName>
    <definedName name="F_11_480" localSheetId="1">#REF!</definedName>
    <definedName name="F_11_480" localSheetId="0">#REF!</definedName>
    <definedName name="F_11_480">#REF!</definedName>
    <definedName name="F_11_510" localSheetId="1">#REF!</definedName>
    <definedName name="F_11_510" localSheetId="0">#REF!</definedName>
    <definedName name="F_11_510">#REF!</definedName>
    <definedName name="F_11_540" localSheetId="1">#REF!</definedName>
    <definedName name="F_11_540" localSheetId="0">#REF!</definedName>
    <definedName name="F_11_540">#REF!</definedName>
    <definedName name="F_11_570" localSheetId="1">#REF!</definedName>
    <definedName name="F_11_570" localSheetId="0">#REF!</definedName>
    <definedName name="F_11_570">#REF!</definedName>
    <definedName name="F_11_60" localSheetId="1">#REF!</definedName>
    <definedName name="F_11_60" localSheetId="0">#REF!</definedName>
    <definedName name="F_11_60">#REF!</definedName>
    <definedName name="F_11_600" localSheetId="1">#REF!</definedName>
    <definedName name="F_11_600" localSheetId="0">#REF!</definedName>
    <definedName name="F_11_600">#REF!</definedName>
    <definedName name="F_11_630" localSheetId="1">#REF!</definedName>
    <definedName name="F_11_630" localSheetId="0">#REF!</definedName>
    <definedName name="F_11_630">#REF!</definedName>
    <definedName name="F_11_660" localSheetId="1">#REF!</definedName>
    <definedName name="F_11_660" localSheetId="0">#REF!</definedName>
    <definedName name="F_11_660">#REF!</definedName>
    <definedName name="F_11_690" localSheetId="1">#REF!</definedName>
    <definedName name="F_11_690" localSheetId="0">#REF!</definedName>
    <definedName name="F_11_690">#REF!</definedName>
    <definedName name="F_11_720" localSheetId="1">#REF!</definedName>
    <definedName name="F_11_720" localSheetId="0">#REF!</definedName>
    <definedName name="F_11_720">#REF!</definedName>
    <definedName name="F_11_90" localSheetId="1">#REF!</definedName>
    <definedName name="F_11_90" localSheetId="0">#REF!</definedName>
    <definedName name="F_11_90">#REF!</definedName>
    <definedName name="F_12_120" localSheetId="1">#REF!</definedName>
    <definedName name="F_12_120" localSheetId="0">#REF!</definedName>
    <definedName name="F_12_120">#REF!</definedName>
    <definedName name="F_12_150" localSheetId="1">#REF!</definedName>
    <definedName name="F_12_150" localSheetId="0">#REF!</definedName>
    <definedName name="F_12_150">#REF!</definedName>
    <definedName name="F_12_180" localSheetId="1">#REF!</definedName>
    <definedName name="F_12_180" localSheetId="0">#REF!</definedName>
    <definedName name="F_12_180">#REF!</definedName>
    <definedName name="F_12_210" localSheetId="1">#REF!</definedName>
    <definedName name="F_12_210" localSheetId="0">#REF!</definedName>
    <definedName name="F_12_210">#REF!</definedName>
    <definedName name="F_12_240" localSheetId="1">#REF!</definedName>
    <definedName name="F_12_240" localSheetId="0">#REF!</definedName>
    <definedName name="F_12_240">#REF!</definedName>
    <definedName name="F_12_270" localSheetId="1">#REF!</definedName>
    <definedName name="F_12_270" localSheetId="0">#REF!</definedName>
    <definedName name="F_12_270">#REF!</definedName>
    <definedName name="F_12_30" localSheetId="1">#REF!</definedName>
    <definedName name="F_12_30" localSheetId="0">#REF!</definedName>
    <definedName name="F_12_30">#REF!</definedName>
    <definedName name="F_12_300" localSheetId="1">#REF!</definedName>
    <definedName name="F_12_300" localSheetId="0">#REF!</definedName>
    <definedName name="F_12_300">#REF!</definedName>
    <definedName name="F_12_330" localSheetId="1">#REF!</definedName>
    <definedName name="F_12_330" localSheetId="0">#REF!</definedName>
    <definedName name="F_12_330">#REF!</definedName>
    <definedName name="F_12_360" localSheetId="1">#REF!</definedName>
    <definedName name="F_12_360" localSheetId="0">#REF!</definedName>
    <definedName name="F_12_360">#REF!</definedName>
    <definedName name="F_12_390" localSheetId="1">#REF!</definedName>
    <definedName name="F_12_390" localSheetId="0">#REF!</definedName>
    <definedName name="F_12_390">#REF!</definedName>
    <definedName name="F_12_420" localSheetId="1">#REF!</definedName>
    <definedName name="F_12_420" localSheetId="0">#REF!</definedName>
    <definedName name="F_12_420">#REF!</definedName>
    <definedName name="F_12_450" localSheetId="1">#REF!</definedName>
    <definedName name="F_12_450" localSheetId="0">#REF!</definedName>
    <definedName name="F_12_450">#REF!</definedName>
    <definedName name="F_12_480" localSheetId="1">#REF!</definedName>
    <definedName name="F_12_480" localSheetId="0">#REF!</definedName>
    <definedName name="F_12_480">#REF!</definedName>
    <definedName name="F_12_510" localSheetId="1">#REF!</definedName>
    <definedName name="F_12_510" localSheetId="0">#REF!</definedName>
    <definedName name="F_12_510">#REF!</definedName>
    <definedName name="F_12_540" localSheetId="1">#REF!</definedName>
    <definedName name="F_12_540" localSheetId="0">#REF!</definedName>
    <definedName name="F_12_540">#REF!</definedName>
    <definedName name="F_12_570" localSheetId="1">#REF!</definedName>
    <definedName name="F_12_570" localSheetId="0">#REF!</definedName>
    <definedName name="F_12_570">#REF!</definedName>
    <definedName name="F_12_60" localSheetId="1">#REF!</definedName>
    <definedName name="F_12_60" localSheetId="0">#REF!</definedName>
    <definedName name="F_12_60">#REF!</definedName>
    <definedName name="F_12_600" localSheetId="1">#REF!</definedName>
    <definedName name="F_12_600" localSheetId="0">#REF!</definedName>
    <definedName name="F_12_600">#REF!</definedName>
    <definedName name="F_12_630" localSheetId="1">#REF!</definedName>
    <definedName name="F_12_630" localSheetId="0">#REF!</definedName>
    <definedName name="F_12_630">#REF!</definedName>
    <definedName name="F_12_660" localSheetId="1">#REF!</definedName>
    <definedName name="F_12_660" localSheetId="0">#REF!</definedName>
    <definedName name="F_12_660">#REF!</definedName>
    <definedName name="F_12_690" localSheetId="1">#REF!</definedName>
    <definedName name="F_12_690" localSheetId="0">#REF!</definedName>
    <definedName name="F_12_690">#REF!</definedName>
    <definedName name="F_12_720" localSheetId="1">#REF!</definedName>
    <definedName name="F_12_720" localSheetId="0">#REF!</definedName>
    <definedName name="F_12_720">#REF!</definedName>
    <definedName name="F_12_90" localSheetId="1">#REF!</definedName>
    <definedName name="F_12_90" localSheetId="0">#REF!</definedName>
    <definedName name="F_12_90">#REF!</definedName>
    <definedName name="F_13_120" localSheetId="1">#REF!</definedName>
    <definedName name="F_13_120" localSheetId="0">#REF!</definedName>
    <definedName name="F_13_120">#REF!</definedName>
    <definedName name="F_13_150" localSheetId="1">#REF!</definedName>
    <definedName name="F_13_150" localSheetId="0">#REF!</definedName>
    <definedName name="F_13_150">#REF!</definedName>
    <definedName name="F_13_180" localSheetId="1">#REF!</definedName>
    <definedName name="F_13_180" localSheetId="0">#REF!</definedName>
    <definedName name="F_13_180">#REF!</definedName>
    <definedName name="F_13_210" localSheetId="1">#REF!</definedName>
    <definedName name="F_13_210" localSheetId="0">#REF!</definedName>
    <definedName name="F_13_210">#REF!</definedName>
    <definedName name="F_13_240" localSheetId="1">#REF!</definedName>
    <definedName name="F_13_240" localSheetId="0">#REF!</definedName>
    <definedName name="F_13_240">#REF!</definedName>
    <definedName name="F_13_270" localSheetId="1">#REF!</definedName>
    <definedName name="F_13_270" localSheetId="0">#REF!</definedName>
    <definedName name="F_13_270">#REF!</definedName>
    <definedName name="F_13_30" localSheetId="1">#REF!</definedName>
    <definedName name="F_13_30" localSheetId="0">#REF!</definedName>
    <definedName name="F_13_30">#REF!</definedName>
    <definedName name="F_13_300" localSheetId="1">#REF!</definedName>
    <definedName name="F_13_300" localSheetId="0">#REF!</definedName>
    <definedName name="F_13_300">#REF!</definedName>
    <definedName name="F_13_330" localSheetId="1">#REF!</definedName>
    <definedName name="F_13_330" localSheetId="0">#REF!</definedName>
    <definedName name="F_13_330">#REF!</definedName>
    <definedName name="F_13_360" localSheetId="1">#REF!</definedName>
    <definedName name="F_13_360" localSheetId="0">#REF!</definedName>
    <definedName name="F_13_360">#REF!</definedName>
    <definedName name="F_13_390" localSheetId="1">#REF!</definedName>
    <definedName name="F_13_390" localSheetId="0">#REF!</definedName>
    <definedName name="F_13_390">#REF!</definedName>
    <definedName name="F_13_420" localSheetId="1">#REF!</definedName>
    <definedName name="F_13_420" localSheetId="0">#REF!</definedName>
    <definedName name="F_13_420">#REF!</definedName>
    <definedName name="F_13_450" localSheetId="1">#REF!</definedName>
    <definedName name="F_13_450" localSheetId="0">#REF!</definedName>
    <definedName name="F_13_450">#REF!</definedName>
    <definedName name="F_13_480" localSheetId="1">#REF!</definedName>
    <definedName name="F_13_480" localSheetId="0">#REF!</definedName>
    <definedName name="F_13_480">#REF!</definedName>
    <definedName name="F_13_510" localSheetId="1">#REF!</definedName>
    <definedName name="F_13_510" localSheetId="0">#REF!</definedName>
    <definedName name="F_13_510">#REF!</definedName>
    <definedName name="F_13_540" localSheetId="1">#REF!</definedName>
    <definedName name="F_13_540" localSheetId="0">#REF!</definedName>
    <definedName name="F_13_540">#REF!</definedName>
    <definedName name="F_13_570" localSheetId="1">#REF!</definedName>
    <definedName name="F_13_570" localSheetId="0">#REF!</definedName>
    <definedName name="F_13_570">#REF!</definedName>
    <definedName name="F_13_60" localSheetId="1">#REF!</definedName>
    <definedName name="F_13_60" localSheetId="0">#REF!</definedName>
    <definedName name="F_13_60">#REF!</definedName>
    <definedName name="F_13_600" localSheetId="1">#REF!</definedName>
    <definedName name="F_13_600" localSheetId="0">#REF!</definedName>
    <definedName name="F_13_600">#REF!</definedName>
    <definedName name="F_13_630" localSheetId="1">#REF!</definedName>
    <definedName name="F_13_630" localSheetId="0">#REF!</definedName>
    <definedName name="F_13_630">#REF!</definedName>
    <definedName name="F_13_660" localSheetId="1">#REF!</definedName>
    <definedName name="F_13_660" localSheetId="0">#REF!</definedName>
    <definedName name="F_13_660">#REF!</definedName>
    <definedName name="F_13_690" localSheetId="1">#REF!</definedName>
    <definedName name="F_13_690" localSheetId="0">#REF!</definedName>
    <definedName name="F_13_690">#REF!</definedName>
    <definedName name="F_13_720" localSheetId="1">#REF!</definedName>
    <definedName name="F_13_720" localSheetId="0">#REF!</definedName>
    <definedName name="F_13_720">#REF!</definedName>
    <definedName name="F_13_90" localSheetId="1">#REF!</definedName>
    <definedName name="F_13_90" localSheetId="0">#REF!</definedName>
    <definedName name="F_13_90">#REF!</definedName>
    <definedName name="F_14_120" localSheetId="1">#REF!</definedName>
    <definedName name="F_14_120" localSheetId="0">#REF!</definedName>
    <definedName name="F_14_120">#REF!</definedName>
    <definedName name="F_14_150" localSheetId="1">#REF!</definedName>
    <definedName name="F_14_150" localSheetId="0">#REF!</definedName>
    <definedName name="F_14_150">#REF!</definedName>
    <definedName name="F_14_180" localSheetId="1">#REF!</definedName>
    <definedName name="F_14_180" localSheetId="0">#REF!</definedName>
    <definedName name="F_14_180">#REF!</definedName>
    <definedName name="F_14_210" localSheetId="1">#REF!</definedName>
    <definedName name="F_14_210" localSheetId="0">#REF!</definedName>
    <definedName name="F_14_210">#REF!</definedName>
    <definedName name="F_14_240" localSheetId="1">#REF!</definedName>
    <definedName name="F_14_240" localSheetId="0">#REF!</definedName>
    <definedName name="F_14_240">#REF!</definedName>
    <definedName name="F_14_270" localSheetId="1">#REF!</definedName>
    <definedName name="F_14_270" localSheetId="0">#REF!</definedName>
    <definedName name="F_14_270">#REF!</definedName>
    <definedName name="F_14_30" localSheetId="1">#REF!</definedName>
    <definedName name="F_14_30" localSheetId="0">#REF!</definedName>
    <definedName name="F_14_30">#REF!</definedName>
    <definedName name="F_14_300" localSheetId="1">#REF!</definedName>
    <definedName name="F_14_300" localSheetId="0">#REF!</definedName>
    <definedName name="F_14_300">#REF!</definedName>
    <definedName name="F_14_330" localSheetId="1">#REF!</definedName>
    <definedName name="F_14_330" localSheetId="0">#REF!</definedName>
    <definedName name="F_14_330">#REF!</definedName>
    <definedName name="F_14_360" localSheetId="1">#REF!</definedName>
    <definedName name="F_14_360" localSheetId="0">#REF!</definedName>
    <definedName name="F_14_360">#REF!</definedName>
    <definedName name="F_14_390" localSheetId="1">#REF!</definedName>
    <definedName name="F_14_390" localSheetId="0">#REF!</definedName>
    <definedName name="F_14_390">#REF!</definedName>
    <definedName name="F_14_420" localSheetId="1">#REF!</definedName>
    <definedName name="F_14_420" localSheetId="0">#REF!</definedName>
    <definedName name="F_14_420">#REF!</definedName>
    <definedName name="F_14_450" localSheetId="1">#REF!</definedName>
    <definedName name="F_14_450" localSheetId="0">#REF!</definedName>
    <definedName name="F_14_450">#REF!</definedName>
    <definedName name="F_14_480" localSheetId="1">#REF!</definedName>
    <definedName name="F_14_480" localSheetId="0">#REF!</definedName>
    <definedName name="F_14_480">#REF!</definedName>
    <definedName name="F_14_510" localSheetId="1">#REF!</definedName>
    <definedName name="F_14_510" localSheetId="0">#REF!</definedName>
    <definedName name="F_14_510">#REF!</definedName>
    <definedName name="F_14_540" localSheetId="1">#REF!</definedName>
    <definedName name="F_14_540" localSheetId="0">#REF!</definedName>
    <definedName name="F_14_540">#REF!</definedName>
    <definedName name="F_14_570" localSheetId="1">#REF!</definedName>
    <definedName name="F_14_570" localSheetId="0">#REF!</definedName>
    <definedName name="F_14_570">#REF!</definedName>
    <definedName name="F_14_60" localSheetId="1">#REF!</definedName>
    <definedName name="F_14_60" localSheetId="0">#REF!</definedName>
    <definedName name="F_14_60">#REF!</definedName>
    <definedName name="F_14_600" localSheetId="1">#REF!</definedName>
    <definedName name="F_14_600" localSheetId="0">#REF!</definedName>
    <definedName name="F_14_600">#REF!</definedName>
    <definedName name="F_14_630" localSheetId="1">#REF!</definedName>
    <definedName name="F_14_630" localSheetId="0">#REF!</definedName>
    <definedName name="F_14_630">#REF!</definedName>
    <definedName name="F_14_660" localSheetId="1">#REF!</definedName>
    <definedName name="F_14_660" localSheetId="0">#REF!</definedName>
    <definedName name="F_14_660">#REF!</definedName>
    <definedName name="F_14_690" localSheetId="1">#REF!</definedName>
    <definedName name="F_14_690" localSheetId="0">#REF!</definedName>
    <definedName name="F_14_690">#REF!</definedName>
    <definedName name="F_14_720" localSheetId="1">#REF!</definedName>
    <definedName name="F_14_720" localSheetId="0">#REF!</definedName>
    <definedName name="F_14_720">#REF!</definedName>
    <definedName name="F_14_90" localSheetId="1">#REF!</definedName>
    <definedName name="F_14_90" localSheetId="0">#REF!</definedName>
    <definedName name="F_14_90">#REF!</definedName>
    <definedName name="F_15_120" localSheetId="1">#REF!</definedName>
    <definedName name="F_15_120" localSheetId="0">#REF!</definedName>
    <definedName name="F_15_120">#REF!</definedName>
    <definedName name="F_15_150" localSheetId="1">#REF!</definedName>
    <definedName name="F_15_150" localSheetId="0">#REF!</definedName>
    <definedName name="F_15_150">#REF!</definedName>
    <definedName name="F_15_180" localSheetId="1">#REF!</definedName>
    <definedName name="F_15_180" localSheetId="0">#REF!</definedName>
    <definedName name="F_15_180">#REF!</definedName>
    <definedName name="F_15_210" localSheetId="1">#REF!</definedName>
    <definedName name="F_15_210" localSheetId="0">#REF!</definedName>
    <definedName name="F_15_210">#REF!</definedName>
    <definedName name="F_15_240" localSheetId="1">#REF!</definedName>
    <definedName name="F_15_240" localSheetId="0">#REF!</definedName>
    <definedName name="F_15_240">#REF!</definedName>
    <definedName name="F_15_270" localSheetId="1">#REF!</definedName>
    <definedName name="F_15_270" localSheetId="0">#REF!</definedName>
    <definedName name="F_15_270">#REF!</definedName>
    <definedName name="F_15_30" localSheetId="1">#REF!</definedName>
    <definedName name="F_15_30" localSheetId="0">#REF!</definedName>
    <definedName name="F_15_30">#REF!</definedName>
    <definedName name="F_15_300" localSheetId="1">#REF!</definedName>
    <definedName name="F_15_300" localSheetId="0">#REF!</definedName>
    <definedName name="F_15_300">#REF!</definedName>
    <definedName name="F_15_330" localSheetId="1">#REF!</definedName>
    <definedName name="F_15_330" localSheetId="0">#REF!</definedName>
    <definedName name="F_15_330">#REF!</definedName>
    <definedName name="F_15_360" localSheetId="1">#REF!</definedName>
    <definedName name="F_15_360" localSheetId="0">#REF!</definedName>
    <definedName name="F_15_360">#REF!</definedName>
    <definedName name="F_15_390" localSheetId="1">#REF!</definedName>
    <definedName name="F_15_390" localSheetId="0">#REF!</definedName>
    <definedName name="F_15_390">#REF!</definedName>
    <definedName name="F_15_420" localSheetId="1">#REF!</definedName>
    <definedName name="F_15_420" localSheetId="0">#REF!</definedName>
    <definedName name="F_15_420">#REF!</definedName>
    <definedName name="F_15_450" localSheetId="1">#REF!</definedName>
    <definedName name="F_15_450" localSheetId="0">#REF!</definedName>
    <definedName name="F_15_450">#REF!</definedName>
    <definedName name="F_15_480" localSheetId="1">#REF!</definedName>
    <definedName name="F_15_480" localSheetId="0">#REF!</definedName>
    <definedName name="F_15_480">#REF!</definedName>
    <definedName name="F_15_510" localSheetId="1">#REF!</definedName>
    <definedName name="F_15_510" localSheetId="0">#REF!</definedName>
    <definedName name="F_15_510">#REF!</definedName>
    <definedName name="F_15_540" localSheetId="1">#REF!</definedName>
    <definedName name="F_15_540" localSheetId="0">#REF!</definedName>
    <definedName name="F_15_540">#REF!</definedName>
    <definedName name="F_15_570" localSheetId="1">#REF!</definedName>
    <definedName name="F_15_570" localSheetId="0">#REF!</definedName>
    <definedName name="F_15_570">#REF!</definedName>
    <definedName name="F_15_60" localSheetId="1">#REF!</definedName>
    <definedName name="F_15_60" localSheetId="0">#REF!</definedName>
    <definedName name="F_15_60">#REF!</definedName>
    <definedName name="F_15_600" localSheetId="1">#REF!</definedName>
    <definedName name="F_15_600" localSheetId="0">#REF!</definedName>
    <definedName name="F_15_600">#REF!</definedName>
    <definedName name="F_15_630" localSheetId="1">#REF!</definedName>
    <definedName name="F_15_630" localSheetId="0">#REF!</definedName>
    <definedName name="F_15_630">#REF!</definedName>
    <definedName name="F_15_660" localSheetId="1">#REF!</definedName>
    <definedName name="F_15_660" localSheetId="0">#REF!</definedName>
    <definedName name="F_15_660">#REF!</definedName>
    <definedName name="F_15_690" localSheetId="1">#REF!</definedName>
    <definedName name="F_15_690" localSheetId="0">#REF!</definedName>
    <definedName name="F_15_690">#REF!</definedName>
    <definedName name="F_15_720" localSheetId="1">#REF!</definedName>
    <definedName name="F_15_720" localSheetId="0">#REF!</definedName>
    <definedName name="F_15_720">#REF!</definedName>
    <definedName name="F_15_90" localSheetId="1">#REF!</definedName>
    <definedName name="F_15_90" localSheetId="0">#REF!</definedName>
    <definedName name="F_15_90">#REF!</definedName>
    <definedName name="F_16_120" localSheetId="1">#REF!</definedName>
    <definedName name="F_16_120" localSheetId="0">#REF!</definedName>
    <definedName name="F_16_120">#REF!</definedName>
    <definedName name="F_16_150" localSheetId="1">#REF!</definedName>
    <definedName name="F_16_150" localSheetId="0">#REF!</definedName>
    <definedName name="F_16_150">#REF!</definedName>
    <definedName name="F_16_180" localSheetId="1">#REF!</definedName>
    <definedName name="F_16_180" localSheetId="0">#REF!</definedName>
    <definedName name="F_16_180">#REF!</definedName>
    <definedName name="F_16_210" localSheetId="1">#REF!</definedName>
    <definedName name="F_16_210" localSheetId="0">#REF!</definedName>
    <definedName name="F_16_210">#REF!</definedName>
    <definedName name="F_16_240" localSheetId="1">#REF!</definedName>
    <definedName name="F_16_240" localSheetId="0">#REF!</definedName>
    <definedName name="F_16_240">#REF!</definedName>
    <definedName name="F_16_270" localSheetId="1">#REF!</definedName>
    <definedName name="F_16_270" localSheetId="0">#REF!</definedName>
    <definedName name="F_16_270">#REF!</definedName>
    <definedName name="F_16_30" localSheetId="1">#REF!</definedName>
    <definedName name="F_16_30" localSheetId="0">#REF!</definedName>
    <definedName name="F_16_30">#REF!</definedName>
    <definedName name="F_16_300" localSheetId="1">#REF!</definedName>
    <definedName name="F_16_300" localSheetId="0">#REF!</definedName>
    <definedName name="F_16_300">#REF!</definedName>
    <definedName name="F_16_330" localSheetId="1">#REF!</definedName>
    <definedName name="F_16_330" localSheetId="0">#REF!</definedName>
    <definedName name="F_16_330">#REF!</definedName>
    <definedName name="F_16_360" localSheetId="1">#REF!</definedName>
    <definedName name="F_16_360" localSheetId="0">#REF!</definedName>
    <definedName name="F_16_360">#REF!</definedName>
    <definedName name="F_16_390" localSheetId="1">#REF!</definedName>
    <definedName name="F_16_390" localSheetId="0">#REF!</definedName>
    <definedName name="F_16_390">#REF!</definedName>
    <definedName name="F_16_420" localSheetId="1">#REF!</definedName>
    <definedName name="F_16_420" localSheetId="0">#REF!</definedName>
    <definedName name="F_16_420">#REF!</definedName>
    <definedName name="F_16_450" localSheetId="1">#REF!</definedName>
    <definedName name="F_16_450" localSheetId="0">#REF!</definedName>
    <definedName name="F_16_450">#REF!</definedName>
    <definedName name="F_16_480" localSheetId="1">#REF!</definedName>
    <definedName name="F_16_480" localSheetId="0">#REF!</definedName>
    <definedName name="F_16_480">#REF!</definedName>
    <definedName name="F_16_510" localSheetId="1">#REF!</definedName>
    <definedName name="F_16_510" localSheetId="0">#REF!</definedName>
    <definedName name="F_16_510">#REF!</definedName>
    <definedName name="F_16_540" localSheetId="1">#REF!</definedName>
    <definedName name="F_16_540" localSheetId="0">#REF!</definedName>
    <definedName name="F_16_540">#REF!</definedName>
    <definedName name="F_16_570" localSheetId="1">#REF!</definedName>
    <definedName name="F_16_570" localSheetId="0">#REF!</definedName>
    <definedName name="F_16_570">#REF!</definedName>
    <definedName name="F_16_60" localSheetId="1">#REF!</definedName>
    <definedName name="F_16_60" localSheetId="0">#REF!</definedName>
    <definedName name="F_16_60">#REF!</definedName>
    <definedName name="F_16_600" localSheetId="1">#REF!</definedName>
    <definedName name="F_16_600" localSheetId="0">#REF!</definedName>
    <definedName name="F_16_600">#REF!</definedName>
    <definedName name="F_16_630" localSheetId="1">#REF!</definedName>
    <definedName name="F_16_630" localSheetId="0">#REF!</definedName>
    <definedName name="F_16_630">#REF!</definedName>
    <definedName name="F_16_660" localSheetId="1">#REF!</definedName>
    <definedName name="F_16_660" localSheetId="0">#REF!</definedName>
    <definedName name="F_16_660">#REF!</definedName>
    <definedName name="F_16_690" localSheetId="1">#REF!</definedName>
    <definedName name="F_16_690" localSheetId="0">#REF!</definedName>
    <definedName name="F_16_690">#REF!</definedName>
    <definedName name="F_16_720" localSheetId="1">#REF!</definedName>
    <definedName name="F_16_720" localSheetId="0">#REF!</definedName>
    <definedName name="F_16_720">#REF!</definedName>
    <definedName name="F_16_90" localSheetId="1">#REF!</definedName>
    <definedName name="F_16_90" localSheetId="0">#REF!</definedName>
    <definedName name="F_16_90">#REF!</definedName>
    <definedName name="F_17_120" localSheetId="1">#REF!</definedName>
    <definedName name="F_17_120" localSheetId="0">#REF!</definedName>
    <definedName name="F_17_120">#REF!</definedName>
    <definedName name="F_17_150" localSheetId="1">#REF!</definedName>
    <definedName name="F_17_150" localSheetId="0">#REF!</definedName>
    <definedName name="F_17_150">#REF!</definedName>
    <definedName name="F_17_180" localSheetId="1">#REF!</definedName>
    <definedName name="F_17_180" localSheetId="0">#REF!</definedName>
    <definedName name="F_17_180">#REF!</definedName>
    <definedName name="F_17_210" localSheetId="1">#REF!</definedName>
    <definedName name="F_17_210" localSheetId="0">#REF!</definedName>
    <definedName name="F_17_210">#REF!</definedName>
    <definedName name="F_17_240" localSheetId="1">#REF!</definedName>
    <definedName name="F_17_240" localSheetId="0">#REF!</definedName>
    <definedName name="F_17_240">#REF!</definedName>
    <definedName name="F_17_270" localSheetId="1">#REF!</definedName>
    <definedName name="F_17_270" localSheetId="0">#REF!</definedName>
    <definedName name="F_17_270">#REF!</definedName>
    <definedName name="F_17_30" localSheetId="1">#REF!</definedName>
    <definedName name="F_17_30" localSheetId="0">#REF!</definedName>
    <definedName name="F_17_30">#REF!</definedName>
    <definedName name="F_17_300" localSheetId="1">#REF!</definedName>
    <definedName name="F_17_300" localSheetId="0">#REF!</definedName>
    <definedName name="F_17_300">#REF!</definedName>
    <definedName name="F_17_330" localSheetId="1">#REF!</definedName>
    <definedName name="F_17_330" localSheetId="0">#REF!</definedName>
    <definedName name="F_17_330">#REF!</definedName>
    <definedName name="F_17_360" localSheetId="1">#REF!</definedName>
    <definedName name="F_17_360" localSheetId="0">#REF!</definedName>
    <definedName name="F_17_360">#REF!</definedName>
    <definedName name="F_17_390" localSheetId="1">#REF!</definedName>
    <definedName name="F_17_390" localSheetId="0">#REF!</definedName>
    <definedName name="F_17_390">#REF!</definedName>
    <definedName name="F_17_420" localSheetId="1">#REF!</definedName>
    <definedName name="F_17_420" localSheetId="0">#REF!</definedName>
    <definedName name="F_17_420">#REF!</definedName>
    <definedName name="F_17_450" localSheetId="1">#REF!</definedName>
    <definedName name="F_17_450" localSheetId="0">#REF!</definedName>
    <definedName name="F_17_450">#REF!</definedName>
    <definedName name="F_17_480" localSheetId="1">#REF!</definedName>
    <definedName name="F_17_480" localSheetId="0">#REF!</definedName>
    <definedName name="F_17_480">#REF!</definedName>
    <definedName name="F_17_510" localSheetId="1">#REF!</definedName>
    <definedName name="F_17_510" localSheetId="0">#REF!</definedName>
    <definedName name="F_17_510">#REF!</definedName>
    <definedName name="F_17_540" localSheetId="1">#REF!</definedName>
    <definedName name="F_17_540" localSheetId="0">#REF!</definedName>
    <definedName name="F_17_540">#REF!</definedName>
    <definedName name="F_17_570" localSheetId="1">#REF!</definedName>
    <definedName name="F_17_570" localSheetId="0">#REF!</definedName>
    <definedName name="F_17_570">#REF!</definedName>
    <definedName name="F_17_60" localSheetId="1">#REF!</definedName>
    <definedName name="F_17_60" localSheetId="0">#REF!</definedName>
    <definedName name="F_17_60">#REF!</definedName>
    <definedName name="F_17_600" localSheetId="1">#REF!</definedName>
    <definedName name="F_17_600" localSheetId="0">#REF!</definedName>
    <definedName name="F_17_600">#REF!</definedName>
    <definedName name="F_17_630" localSheetId="1">#REF!</definedName>
    <definedName name="F_17_630" localSheetId="0">#REF!</definedName>
    <definedName name="F_17_630">#REF!</definedName>
    <definedName name="F_17_660" localSheetId="1">#REF!</definedName>
    <definedName name="F_17_660" localSheetId="0">#REF!</definedName>
    <definedName name="F_17_660">#REF!</definedName>
    <definedName name="F_17_690" localSheetId="1">#REF!</definedName>
    <definedName name="F_17_690" localSheetId="0">#REF!</definedName>
    <definedName name="F_17_690">#REF!</definedName>
    <definedName name="F_17_720" localSheetId="1">#REF!</definedName>
    <definedName name="F_17_720" localSheetId="0">#REF!</definedName>
    <definedName name="F_17_720">#REF!</definedName>
    <definedName name="F_17_90" localSheetId="1">#REF!</definedName>
    <definedName name="F_17_90" localSheetId="0">#REF!</definedName>
    <definedName name="F_17_90">#REF!</definedName>
    <definedName name="F_18_120" localSheetId="1">#REF!</definedName>
    <definedName name="F_18_120" localSheetId="0">#REF!</definedName>
    <definedName name="F_18_120">#REF!</definedName>
    <definedName name="F_18_150" localSheetId="1">#REF!</definedName>
    <definedName name="F_18_150" localSheetId="0">#REF!</definedName>
    <definedName name="F_18_150">#REF!</definedName>
    <definedName name="F_18_180" localSheetId="1">#REF!</definedName>
    <definedName name="F_18_180" localSheetId="0">#REF!</definedName>
    <definedName name="F_18_180">#REF!</definedName>
    <definedName name="F_18_210" localSheetId="1">#REF!</definedName>
    <definedName name="F_18_210" localSheetId="0">#REF!</definedName>
    <definedName name="F_18_210">#REF!</definedName>
    <definedName name="F_18_240" localSheetId="1">#REF!</definedName>
    <definedName name="F_18_240" localSheetId="0">#REF!</definedName>
    <definedName name="F_18_240">#REF!</definedName>
    <definedName name="F_18_270" localSheetId="1">#REF!</definedName>
    <definedName name="F_18_270" localSheetId="0">#REF!</definedName>
    <definedName name="F_18_270">#REF!</definedName>
    <definedName name="F_18_30" localSheetId="1">#REF!</definedName>
    <definedName name="F_18_30" localSheetId="0">#REF!</definedName>
    <definedName name="F_18_30">#REF!</definedName>
    <definedName name="F_18_300" localSheetId="1">#REF!</definedName>
    <definedName name="F_18_300" localSheetId="0">#REF!</definedName>
    <definedName name="F_18_300">#REF!</definedName>
    <definedName name="F_18_330" localSheetId="1">#REF!</definedName>
    <definedName name="F_18_330" localSheetId="0">#REF!</definedName>
    <definedName name="F_18_330">#REF!</definedName>
    <definedName name="F_18_360" localSheetId="1">#REF!</definedName>
    <definedName name="F_18_360" localSheetId="0">#REF!</definedName>
    <definedName name="F_18_360">#REF!</definedName>
    <definedName name="F_18_390" localSheetId="1">#REF!</definedName>
    <definedName name="F_18_390" localSheetId="0">#REF!</definedName>
    <definedName name="F_18_390">#REF!</definedName>
    <definedName name="F_18_420" localSheetId="1">#REF!</definedName>
    <definedName name="F_18_420" localSheetId="0">#REF!</definedName>
    <definedName name="F_18_420">#REF!</definedName>
    <definedName name="F_18_450" localSheetId="1">#REF!</definedName>
    <definedName name="F_18_450" localSheetId="0">#REF!</definedName>
    <definedName name="F_18_450">#REF!</definedName>
    <definedName name="F_18_480" localSheetId="1">#REF!</definedName>
    <definedName name="F_18_480" localSheetId="0">#REF!</definedName>
    <definedName name="F_18_480">#REF!</definedName>
    <definedName name="F_18_510" localSheetId="1">#REF!</definedName>
    <definedName name="F_18_510" localSheetId="0">#REF!</definedName>
    <definedName name="F_18_510">#REF!</definedName>
    <definedName name="F_18_540" localSheetId="1">#REF!</definedName>
    <definedName name="F_18_540" localSheetId="0">#REF!</definedName>
    <definedName name="F_18_540">#REF!</definedName>
    <definedName name="F_18_570" localSheetId="1">#REF!</definedName>
    <definedName name="F_18_570" localSheetId="0">#REF!</definedName>
    <definedName name="F_18_570">#REF!</definedName>
    <definedName name="F_18_60" localSheetId="1">#REF!</definedName>
    <definedName name="F_18_60" localSheetId="0">#REF!</definedName>
    <definedName name="F_18_60">#REF!</definedName>
    <definedName name="F_18_600" localSheetId="1">#REF!</definedName>
    <definedName name="F_18_600" localSheetId="0">#REF!</definedName>
    <definedName name="F_18_600">#REF!</definedName>
    <definedName name="F_18_630" localSheetId="1">#REF!</definedName>
    <definedName name="F_18_630" localSheetId="0">#REF!</definedName>
    <definedName name="F_18_630">#REF!</definedName>
    <definedName name="F_18_660" localSheetId="1">#REF!</definedName>
    <definedName name="F_18_660" localSheetId="0">#REF!</definedName>
    <definedName name="F_18_660">#REF!</definedName>
    <definedName name="F_18_690" localSheetId="1">#REF!</definedName>
    <definedName name="F_18_690" localSheetId="0">#REF!</definedName>
    <definedName name="F_18_690">#REF!</definedName>
    <definedName name="F_18_720" localSheetId="1">#REF!</definedName>
    <definedName name="F_18_720" localSheetId="0">#REF!</definedName>
    <definedName name="F_18_720">#REF!</definedName>
    <definedName name="F_18_90" localSheetId="1">#REF!</definedName>
    <definedName name="F_18_90" localSheetId="0">#REF!</definedName>
    <definedName name="F_18_90">#REF!</definedName>
    <definedName name="F_19_120" localSheetId="1">#REF!</definedName>
    <definedName name="F_19_120" localSheetId="0">#REF!</definedName>
    <definedName name="F_19_120">#REF!</definedName>
    <definedName name="F_19_150" localSheetId="1">#REF!</definedName>
    <definedName name="F_19_150" localSheetId="0">#REF!</definedName>
    <definedName name="F_19_150">#REF!</definedName>
    <definedName name="F_19_180" localSheetId="1">#REF!</definedName>
    <definedName name="F_19_180" localSheetId="0">#REF!</definedName>
    <definedName name="F_19_180">#REF!</definedName>
    <definedName name="F_19_210" localSheetId="1">#REF!</definedName>
    <definedName name="F_19_210" localSheetId="0">#REF!</definedName>
    <definedName name="F_19_210">#REF!</definedName>
    <definedName name="F_19_240" localSheetId="1">#REF!</definedName>
    <definedName name="F_19_240" localSheetId="0">#REF!</definedName>
    <definedName name="F_19_240">#REF!</definedName>
    <definedName name="F_19_270" localSheetId="1">#REF!</definedName>
    <definedName name="F_19_270" localSheetId="0">#REF!</definedName>
    <definedName name="F_19_270">#REF!</definedName>
    <definedName name="F_19_30" localSheetId="1">#REF!</definedName>
    <definedName name="F_19_30" localSheetId="0">#REF!</definedName>
    <definedName name="F_19_30">#REF!</definedName>
    <definedName name="F_19_300" localSheetId="1">#REF!</definedName>
    <definedName name="F_19_300" localSheetId="0">#REF!</definedName>
    <definedName name="F_19_300">#REF!</definedName>
    <definedName name="F_19_330" localSheetId="1">#REF!</definedName>
    <definedName name="F_19_330" localSheetId="0">#REF!</definedName>
    <definedName name="F_19_330">#REF!</definedName>
    <definedName name="F_19_360" localSheetId="1">#REF!</definedName>
    <definedName name="F_19_360" localSheetId="0">#REF!</definedName>
    <definedName name="F_19_360">#REF!</definedName>
    <definedName name="F_19_390" localSheetId="1">#REF!</definedName>
    <definedName name="F_19_390" localSheetId="0">#REF!</definedName>
    <definedName name="F_19_390">#REF!</definedName>
    <definedName name="F_19_420" localSheetId="1">#REF!</definedName>
    <definedName name="F_19_420" localSheetId="0">#REF!</definedName>
    <definedName name="F_19_420">#REF!</definedName>
    <definedName name="F_19_450" localSheetId="1">#REF!</definedName>
    <definedName name="F_19_450" localSheetId="0">#REF!</definedName>
    <definedName name="F_19_450">#REF!</definedName>
    <definedName name="F_19_480" localSheetId="1">#REF!</definedName>
    <definedName name="F_19_480" localSheetId="0">#REF!</definedName>
    <definedName name="F_19_480">#REF!</definedName>
    <definedName name="F_19_510" localSheetId="1">#REF!</definedName>
    <definedName name="F_19_510" localSheetId="0">#REF!</definedName>
    <definedName name="F_19_510">#REF!</definedName>
    <definedName name="F_19_540" localSheetId="1">#REF!</definedName>
    <definedName name="F_19_540" localSheetId="0">#REF!</definedName>
    <definedName name="F_19_540">#REF!</definedName>
    <definedName name="F_19_570" localSheetId="1">#REF!</definedName>
    <definedName name="F_19_570" localSheetId="0">#REF!</definedName>
    <definedName name="F_19_570">#REF!</definedName>
    <definedName name="F_19_60" localSheetId="1">#REF!</definedName>
    <definedName name="F_19_60" localSheetId="0">#REF!</definedName>
    <definedName name="F_19_60">#REF!</definedName>
    <definedName name="F_19_600" localSheetId="1">#REF!</definedName>
    <definedName name="F_19_600" localSheetId="0">#REF!</definedName>
    <definedName name="F_19_600">#REF!</definedName>
    <definedName name="F_19_630" localSheetId="1">#REF!</definedName>
    <definedName name="F_19_630" localSheetId="0">#REF!</definedName>
    <definedName name="F_19_630">#REF!</definedName>
    <definedName name="F_19_660" localSheetId="1">#REF!</definedName>
    <definedName name="F_19_660" localSheetId="0">#REF!</definedName>
    <definedName name="F_19_660">#REF!</definedName>
    <definedName name="F_19_690" localSheetId="1">#REF!</definedName>
    <definedName name="F_19_690" localSheetId="0">#REF!</definedName>
    <definedName name="F_19_690">#REF!</definedName>
    <definedName name="F_19_720" localSheetId="1">#REF!</definedName>
    <definedName name="F_19_720" localSheetId="0">#REF!</definedName>
    <definedName name="F_19_720">#REF!</definedName>
    <definedName name="F_19_90" localSheetId="1">#REF!</definedName>
    <definedName name="F_19_90" localSheetId="0">#REF!</definedName>
    <definedName name="F_19_90">#REF!</definedName>
    <definedName name="F_20_120" localSheetId="1">#REF!</definedName>
    <definedName name="F_20_120" localSheetId="0">#REF!</definedName>
    <definedName name="F_20_120">#REF!</definedName>
    <definedName name="F_20_150" localSheetId="1">#REF!</definedName>
    <definedName name="F_20_150" localSheetId="0">#REF!</definedName>
    <definedName name="F_20_150">#REF!</definedName>
    <definedName name="F_20_180" localSheetId="1">#REF!</definedName>
    <definedName name="F_20_180" localSheetId="0">#REF!</definedName>
    <definedName name="F_20_180">#REF!</definedName>
    <definedName name="F_20_210" localSheetId="1">#REF!</definedName>
    <definedName name="F_20_210" localSheetId="0">#REF!</definedName>
    <definedName name="F_20_210">#REF!</definedName>
    <definedName name="F_20_240" localSheetId="1">#REF!</definedName>
    <definedName name="F_20_240" localSheetId="0">#REF!</definedName>
    <definedName name="F_20_240">#REF!</definedName>
    <definedName name="F_20_270" localSheetId="1">#REF!</definedName>
    <definedName name="F_20_270" localSheetId="0">#REF!</definedName>
    <definedName name="F_20_270">#REF!</definedName>
    <definedName name="F_20_30" localSheetId="1">#REF!</definedName>
    <definedName name="F_20_30" localSheetId="0">#REF!</definedName>
    <definedName name="F_20_30">#REF!</definedName>
    <definedName name="F_20_300" localSheetId="1">#REF!</definedName>
    <definedName name="F_20_300" localSheetId="0">#REF!</definedName>
    <definedName name="F_20_300">#REF!</definedName>
    <definedName name="F_20_330" localSheetId="1">#REF!</definedName>
    <definedName name="F_20_330" localSheetId="0">#REF!</definedName>
    <definedName name="F_20_330">#REF!</definedName>
    <definedName name="F_20_360" localSheetId="1">#REF!</definedName>
    <definedName name="F_20_360" localSheetId="0">#REF!</definedName>
    <definedName name="F_20_360">#REF!</definedName>
    <definedName name="F_20_390" localSheetId="1">#REF!</definedName>
    <definedName name="F_20_390" localSheetId="0">#REF!</definedName>
    <definedName name="F_20_390">#REF!</definedName>
    <definedName name="F_20_420" localSheetId="1">#REF!</definedName>
    <definedName name="F_20_420" localSheetId="0">#REF!</definedName>
    <definedName name="F_20_420">#REF!</definedName>
    <definedName name="F_20_450" localSheetId="1">#REF!</definedName>
    <definedName name="F_20_450" localSheetId="0">#REF!</definedName>
    <definedName name="F_20_450">#REF!</definedName>
    <definedName name="F_20_480" localSheetId="1">#REF!</definedName>
    <definedName name="F_20_480" localSheetId="0">#REF!</definedName>
    <definedName name="F_20_480">#REF!</definedName>
    <definedName name="F_20_510" localSheetId="1">#REF!</definedName>
    <definedName name="F_20_510" localSheetId="0">#REF!</definedName>
    <definedName name="F_20_510">#REF!</definedName>
    <definedName name="F_20_540" localSheetId="1">#REF!</definedName>
    <definedName name="F_20_540" localSheetId="0">#REF!</definedName>
    <definedName name="F_20_540">#REF!</definedName>
    <definedName name="F_20_570" localSheetId="1">#REF!</definedName>
    <definedName name="F_20_570" localSheetId="0">#REF!</definedName>
    <definedName name="F_20_570">#REF!</definedName>
    <definedName name="F_20_60" localSheetId="1">#REF!</definedName>
    <definedName name="F_20_60" localSheetId="0">#REF!</definedName>
    <definedName name="F_20_60">#REF!</definedName>
    <definedName name="F_20_600" localSheetId="1">#REF!</definedName>
    <definedName name="F_20_600" localSheetId="0">#REF!</definedName>
    <definedName name="F_20_600">#REF!</definedName>
    <definedName name="F_20_630" localSheetId="1">#REF!</definedName>
    <definedName name="F_20_630" localSheetId="0">#REF!</definedName>
    <definedName name="F_20_630">#REF!</definedName>
    <definedName name="F_20_660" localSheetId="1">#REF!</definedName>
    <definedName name="F_20_660" localSheetId="0">#REF!</definedName>
    <definedName name="F_20_660">#REF!</definedName>
    <definedName name="F_20_690" localSheetId="1">#REF!</definedName>
    <definedName name="F_20_690" localSheetId="0">#REF!</definedName>
    <definedName name="F_20_690">#REF!</definedName>
    <definedName name="F_20_720" localSheetId="1">#REF!</definedName>
    <definedName name="F_20_720" localSheetId="0">#REF!</definedName>
    <definedName name="F_20_720">#REF!</definedName>
    <definedName name="F_20_90" localSheetId="1">#REF!</definedName>
    <definedName name="F_20_90" localSheetId="0">#REF!</definedName>
    <definedName name="F_20_90">#REF!</definedName>
    <definedName name="F_21_120" localSheetId="1">#REF!</definedName>
    <definedName name="F_21_120" localSheetId="0">#REF!</definedName>
    <definedName name="F_21_120">#REF!</definedName>
    <definedName name="F_21_150" localSheetId="1">#REF!</definedName>
    <definedName name="F_21_150" localSheetId="0">#REF!</definedName>
    <definedName name="F_21_150">#REF!</definedName>
    <definedName name="F_21_180" localSheetId="1">#REF!</definedName>
    <definedName name="F_21_180" localSheetId="0">#REF!</definedName>
    <definedName name="F_21_180">#REF!</definedName>
    <definedName name="F_21_210" localSheetId="1">#REF!</definedName>
    <definedName name="F_21_210" localSheetId="0">#REF!</definedName>
    <definedName name="F_21_210">#REF!</definedName>
    <definedName name="F_21_240" localSheetId="1">#REF!</definedName>
    <definedName name="F_21_240" localSheetId="0">#REF!</definedName>
    <definedName name="F_21_240">#REF!</definedName>
    <definedName name="F_21_270" localSheetId="1">#REF!</definedName>
    <definedName name="F_21_270" localSheetId="0">#REF!</definedName>
    <definedName name="F_21_270">#REF!</definedName>
    <definedName name="F_21_30" localSheetId="1">#REF!</definedName>
    <definedName name="F_21_30" localSheetId="0">#REF!</definedName>
    <definedName name="F_21_30">#REF!</definedName>
    <definedName name="F_21_300" localSheetId="1">#REF!</definedName>
    <definedName name="F_21_300" localSheetId="0">#REF!</definedName>
    <definedName name="F_21_300">#REF!</definedName>
    <definedName name="F_21_330" localSheetId="1">#REF!</definedName>
    <definedName name="F_21_330" localSheetId="0">#REF!</definedName>
    <definedName name="F_21_330">#REF!</definedName>
    <definedName name="F_21_360" localSheetId="1">#REF!</definedName>
    <definedName name="F_21_360" localSheetId="0">#REF!</definedName>
    <definedName name="F_21_360">#REF!</definedName>
    <definedName name="F_21_390" localSheetId="1">#REF!</definedName>
    <definedName name="F_21_390" localSheetId="0">#REF!</definedName>
    <definedName name="F_21_390">#REF!</definedName>
    <definedName name="F_21_420" localSheetId="1">#REF!</definedName>
    <definedName name="F_21_420" localSheetId="0">#REF!</definedName>
    <definedName name="F_21_420">#REF!</definedName>
    <definedName name="F_21_450" localSheetId="1">#REF!</definedName>
    <definedName name="F_21_450" localSheetId="0">#REF!</definedName>
    <definedName name="F_21_450">#REF!</definedName>
    <definedName name="F_21_480" localSheetId="1">#REF!</definedName>
    <definedName name="F_21_480" localSheetId="0">#REF!</definedName>
    <definedName name="F_21_480">#REF!</definedName>
    <definedName name="F_21_510" localSheetId="1">#REF!</definedName>
    <definedName name="F_21_510" localSheetId="0">#REF!</definedName>
    <definedName name="F_21_510">#REF!</definedName>
    <definedName name="F_21_540" localSheetId="1">#REF!</definedName>
    <definedName name="F_21_540" localSheetId="0">#REF!</definedName>
    <definedName name="F_21_540">#REF!</definedName>
    <definedName name="F_21_570" localSheetId="1">#REF!</definedName>
    <definedName name="F_21_570" localSheetId="0">#REF!</definedName>
    <definedName name="F_21_570">#REF!</definedName>
    <definedName name="F_21_60" localSheetId="1">#REF!</definedName>
    <definedName name="F_21_60" localSheetId="0">#REF!</definedName>
    <definedName name="F_21_60">#REF!</definedName>
    <definedName name="F_21_600" localSheetId="1">#REF!</definedName>
    <definedName name="F_21_600" localSheetId="0">#REF!</definedName>
    <definedName name="F_21_600">#REF!</definedName>
    <definedName name="F_21_630" localSheetId="1">#REF!</definedName>
    <definedName name="F_21_630" localSheetId="0">#REF!</definedName>
    <definedName name="F_21_630">#REF!</definedName>
    <definedName name="F_21_660" localSheetId="1">#REF!</definedName>
    <definedName name="F_21_660" localSheetId="0">#REF!</definedName>
    <definedName name="F_21_660">#REF!</definedName>
    <definedName name="F_21_690" localSheetId="1">#REF!</definedName>
    <definedName name="F_21_690" localSheetId="0">#REF!</definedName>
    <definedName name="F_21_690">#REF!</definedName>
    <definedName name="F_21_720" localSheetId="1">#REF!</definedName>
    <definedName name="F_21_720" localSheetId="0">#REF!</definedName>
    <definedName name="F_21_720">#REF!</definedName>
    <definedName name="F_21_90" localSheetId="1">#REF!</definedName>
    <definedName name="F_21_90" localSheetId="0">#REF!</definedName>
    <definedName name="F_21_90">#REF!</definedName>
    <definedName name="F_22_120" localSheetId="1">#REF!</definedName>
    <definedName name="F_22_120" localSheetId="0">#REF!</definedName>
    <definedName name="F_22_120">#REF!</definedName>
    <definedName name="F_22_150" localSheetId="1">#REF!</definedName>
    <definedName name="F_22_150" localSheetId="0">#REF!</definedName>
    <definedName name="F_22_150">#REF!</definedName>
    <definedName name="F_22_180" localSheetId="1">#REF!</definedName>
    <definedName name="F_22_180" localSheetId="0">#REF!</definedName>
    <definedName name="F_22_180">#REF!</definedName>
    <definedName name="F_22_210" localSheetId="1">#REF!</definedName>
    <definedName name="F_22_210" localSheetId="0">#REF!</definedName>
    <definedName name="F_22_210">#REF!</definedName>
    <definedName name="F_22_240" localSheetId="1">#REF!</definedName>
    <definedName name="F_22_240" localSheetId="0">#REF!</definedName>
    <definedName name="F_22_240">#REF!</definedName>
    <definedName name="F_22_270" localSheetId="1">#REF!</definedName>
    <definedName name="F_22_270" localSheetId="0">#REF!</definedName>
    <definedName name="F_22_270">#REF!</definedName>
    <definedName name="F_22_30" localSheetId="1">#REF!</definedName>
    <definedName name="F_22_30" localSheetId="0">#REF!</definedName>
    <definedName name="F_22_30">#REF!</definedName>
    <definedName name="F_22_300" localSheetId="1">#REF!</definedName>
    <definedName name="F_22_300" localSheetId="0">#REF!</definedName>
    <definedName name="F_22_300">#REF!</definedName>
    <definedName name="F_22_330" localSheetId="1">#REF!</definedName>
    <definedName name="F_22_330" localSheetId="0">#REF!</definedName>
    <definedName name="F_22_330">#REF!</definedName>
    <definedName name="F_22_360" localSheetId="1">#REF!</definedName>
    <definedName name="F_22_360" localSheetId="0">#REF!</definedName>
    <definedName name="F_22_360">#REF!</definedName>
    <definedName name="F_22_390" localSheetId="1">#REF!</definedName>
    <definedName name="F_22_390" localSheetId="0">#REF!</definedName>
    <definedName name="F_22_390">#REF!</definedName>
    <definedName name="F_22_420" localSheetId="1">#REF!</definedName>
    <definedName name="F_22_420" localSheetId="0">#REF!</definedName>
    <definedName name="F_22_420">#REF!</definedName>
    <definedName name="F_22_450" localSheetId="1">#REF!</definedName>
    <definedName name="F_22_450" localSheetId="0">#REF!</definedName>
    <definedName name="F_22_450">#REF!</definedName>
    <definedName name="F_22_480" localSheetId="1">#REF!</definedName>
    <definedName name="F_22_480" localSheetId="0">#REF!</definedName>
    <definedName name="F_22_480">#REF!</definedName>
    <definedName name="F_22_510" localSheetId="1">#REF!</definedName>
    <definedName name="F_22_510" localSheetId="0">#REF!</definedName>
    <definedName name="F_22_510">#REF!</definedName>
    <definedName name="F_22_540" localSheetId="1">#REF!</definedName>
    <definedName name="F_22_540" localSheetId="0">#REF!</definedName>
    <definedName name="F_22_540">#REF!</definedName>
    <definedName name="F_22_570" localSheetId="1">#REF!</definedName>
    <definedName name="F_22_570" localSheetId="0">#REF!</definedName>
    <definedName name="F_22_570">#REF!</definedName>
    <definedName name="F_22_60" localSheetId="1">#REF!</definedName>
    <definedName name="F_22_60" localSheetId="0">#REF!</definedName>
    <definedName name="F_22_60">#REF!</definedName>
    <definedName name="F_22_600" localSheetId="1">#REF!</definedName>
    <definedName name="F_22_600" localSheetId="0">#REF!</definedName>
    <definedName name="F_22_600">#REF!</definedName>
    <definedName name="F_22_630" localSheetId="1">#REF!</definedName>
    <definedName name="F_22_630" localSheetId="0">#REF!</definedName>
    <definedName name="F_22_630">#REF!</definedName>
    <definedName name="F_22_660" localSheetId="1">#REF!</definedName>
    <definedName name="F_22_660" localSheetId="0">#REF!</definedName>
    <definedName name="F_22_660">#REF!</definedName>
    <definedName name="F_22_690" localSheetId="1">#REF!</definedName>
    <definedName name="F_22_690" localSheetId="0">#REF!</definedName>
    <definedName name="F_22_690">#REF!</definedName>
    <definedName name="F_22_720" localSheetId="1">#REF!</definedName>
    <definedName name="F_22_720" localSheetId="0">#REF!</definedName>
    <definedName name="F_22_720">#REF!</definedName>
    <definedName name="F_22_90" localSheetId="1">#REF!</definedName>
    <definedName name="F_22_90" localSheetId="0">#REF!</definedName>
    <definedName name="F_22_90">#REF!</definedName>
    <definedName name="F_23_120" localSheetId="1">#REF!</definedName>
    <definedName name="F_23_120" localSheetId="0">#REF!</definedName>
    <definedName name="F_23_120">#REF!</definedName>
    <definedName name="F_23_150" localSheetId="1">#REF!</definedName>
    <definedName name="F_23_150" localSheetId="0">#REF!</definedName>
    <definedName name="F_23_150">#REF!</definedName>
    <definedName name="F_23_180" localSheetId="1">#REF!</definedName>
    <definedName name="F_23_180" localSheetId="0">#REF!</definedName>
    <definedName name="F_23_180">#REF!</definedName>
    <definedName name="F_23_210" localSheetId="1">#REF!</definedName>
    <definedName name="F_23_210" localSheetId="0">#REF!</definedName>
    <definedName name="F_23_210">#REF!</definedName>
    <definedName name="F_23_240" localSheetId="1">#REF!</definedName>
    <definedName name="F_23_240" localSheetId="0">#REF!</definedName>
    <definedName name="F_23_240">#REF!</definedName>
    <definedName name="F_23_270" localSheetId="1">#REF!</definedName>
    <definedName name="F_23_270" localSheetId="0">#REF!</definedName>
    <definedName name="F_23_270">#REF!</definedName>
    <definedName name="F_23_30" localSheetId="1">#REF!</definedName>
    <definedName name="F_23_30" localSheetId="0">#REF!</definedName>
    <definedName name="F_23_30">#REF!</definedName>
    <definedName name="F_23_300" localSheetId="1">#REF!</definedName>
    <definedName name="F_23_300" localSheetId="0">#REF!</definedName>
    <definedName name="F_23_300">#REF!</definedName>
    <definedName name="F_23_330" localSheetId="1">#REF!</definedName>
    <definedName name="F_23_330" localSheetId="0">#REF!</definedName>
    <definedName name="F_23_330">#REF!</definedName>
    <definedName name="F_23_360" localSheetId="1">#REF!</definedName>
    <definedName name="F_23_360" localSheetId="0">#REF!</definedName>
    <definedName name="F_23_360">#REF!</definedName>
    <definedName name="F_23_390" localSheetId="1">#REF!</definedName>
    <definedName name="F_23_390" localSheetId="0">#REF!</definedName>
    <definedName name="F_23_390">#REF!</definedName>
    <definedName name="F_23_420" localSheetId="1">#REF!</definedName>
    <definedName name="F_23_420" localSheetId="0">#REF!</definedName>
    <definedName name="F_23_420">#REF!</definedName>
    <definedName name="F_23_450" localSheetId="1">#REF!</definedName>
    <definedName name="F_23_450" localSheetId="0">#REF!</definedName>
    <definedName name="F_23_450">#REF!</definedName>
    <definedName name="F_23_480" localSheetId="1">#REF!</definedName>
    <definedName name="F_23_480" localSheetId="0">#REF!</definedName>
    <definedName name="F_23_480">#REF!</definedName>
    <definedName name="F_23_510" localSheetId="1">#REF!</definedName>
    <definedName name="F_23_510" localSheetId="0">#REF!</definedName>
    <definedName name="F_23_510">#REF!</definedName>
    <definedName name="F_23_540" localSheetId="1">#REF!</definedName>
    <definedName name="F_23_540" localSheetId="0">#REF!</definedName>
    <definedName name="F_23_540">#REF!</definedName>
    <definedName name="F_23_570" localSheetId="1">#REF!</definedName>
    <definedName name="F_23_570" localSheetId="0">#REF!</definedName>
    <definedName name="F_23_570">#REF!</definedName>
    <definedName name="F_23_60" localSheetId="1">#REF!</definedName>
    <definedName name="F_23_60" localSheetId="0">#REF!</definedName>
    <definedName name="F_23_60">#REF!</definedName>
    <definedName name="F_23_600" localSheetId="1">#REF!</definedName>
    <definedName name="F_23_600" localSheetId="0">#REF!</definedName>
    <definedName name="F_23_600">#REF!</definedName>
    <definedName name="F_23_630" localSheetId="1">#REF!</definedName>
    <definedName name="F_23_630" localSheetId="0">#REF!</definedName>
    <definedName name="F_23_630">#REF!</definedName>
    <definedName name="F_23_660" localSheetId="1">#REF!</definedName>
    <definedName name="F_23_660" localSheetId="0">#REF!</definedName>
    <definedName name="F_23_660">#REF!</definedName>
    <definedName name="F_23_690" localSheetId="1">#REF!</definedName>
    <definedName name="F_23_690" localSheetId="0">#REF!</definedName>
    <definedName name="F_23_690">#REF!</definedName>
    <definedName name="F_23_720" localSheetId="1">#REF!</definedName>
    <definedName name="F_23_720" localSheetId="0">#REF!</definedName>
    <definedName name="F_23_720">#REF!</definedName>
    <definedName name="F_23_90" localSheetId="1">#REF!</definedName>
    <definedName name="F_23_90" localSheetId="0">#REF!</definedName>
    <definedName name="F_23_90">#REF!</definedName>
    <definedName name="F_24_120" localSheetId="1">#REF!</definedName>
    <definedName name="F_24_120" localSheetId="0">#REF!</definedName>
    <definedName name="F_24_120">#REF!</definedName>
    <definedName name="F_24_150" localSheetId="1">#REF!</definedName>
    <definedName name="F_24_150" localSheetId="0">#REF!</definedName>
    <definedName name="F_24_150">#REF!</definedName>
    <definedName name="F_24_180" localSheetId="1">#REF!</definedName>
    <definedName name="F_24_180" localSheetId="0">#REF!</definedName>
    <definedName name="F_24_180">#REF!</definedName>
    <definedName name="F_24_210" localSheetId="1">#REF!</definedName>
    <definedName name="F_24_210" localSheetId="0">#REF!</definedName>
    <definedName name="F_24_210">#REF!</definedName>
    <definedName name="F_24_240" localSheetId="1">#REF!</definedName>
    <definedName name="F_24_240" localSheetId="0">#REF!</definedName>
    <definedName name="F_24_240">#REF!</definedName>
    <definedName name="F_24_270" localSheetId="1">#REF!</definedName>
    <definedName name="F_24_270" localSheetId="0">#REF!</definedName>
    <definedName name="F_24_270">#REF!</definedName>
    <definedName name="F_24_30" localSheetId="1">#REF!</definedName>
    <definedName name="F_24_30" localSheetId="0">#REF!</definedName>
    <definedName name="F_24_30">#REF!</definedName>
    <definedName name="F_24_300" localSheetId="1">#REF!</definedName>
    <definedName name="F_24_300" localSheetId="0">#REF!</definedName>
    <definedName name="F_24_300">#REF!</definedName>
    <definedName name="F_24_330" localSheetId="1">#REF!</definedName>
    <definedName name="F_24_330" localSheetId="0">#REF!</definedName>
    <definedName name="F_24_330">#REF!</definedName>
    <definedName name="F_24_360" localSheetId="1">#REF!</definedName>
    <definedName name="F_24_360" localSheetId="0">#REF!</definedName>
    <definedName name="F_24_360">#REF!</definedName>
    <definedName name="F_24_390" localSheetId="1">#REF!</definedName>
    <definedName name="F_24_390" localSheetId="0">#REF!</definedName>
    <definedName name="F_24_390">#REF!</definedName>
    <definedName name="F_24_420" localSheetId="1">#REF!</definedName>
    <definedName name="F_24_420" localSheetId="0">#REF!</definedName>
    <definedName name="F_24_420">#REF!</definedName>
    <definedName name="F_24_450" localSheetId="1">#REF!</definedName>
    <definedName name="F_24_450" localSheetId="0">#REF!</definedName>
    <definedName name="F_24_450">#REF!</definedName>
    <definedName name="F_24_480" localSheetId="1">#REF!</definedName>
    <definedName name="F_24_480" localSheetId="0">#REF!</definedName>
    <definedName name="F_24_480">#REF!</definedName>
    <definedName name="F_24_510" localSheetId="1">#REF!</definedName>
    <definedName name="F_24_510" localSheetId="0">#REF!</definedName>
    <definedName name="F_24_510">#REF!</definedName>
    <definedName name="F_24_540" localSheetId="1">#REF!</definedName>
    <definedName name="F_24_540" localSheetId="0">#REF!</definedName>
    <definedName name="F_24_540">#REF!</definedName>
    <definedName name="F_24_570" localSheetId="1">#REF!</definedName>
    <definedName name="F_24_570" localSheetId="0">#REF!</definedName>
    <definedName name="F_24_570">#REF!</definedName>
    <definedName name="F_24_60" localSheetId="1">#REF!</definedName>
    <definedName name="F_24_60" localSheetId="0">#REF!</definedName>
    <definedName name="F_24_60">#REF!</definedName>
    <definedName name="F_24_600" localSheetId="1">#REF!</definedName>
    <definedName name="F_24_600" localSheetId="0">#REF!</definedName>
    <definedName name="F_24_600">#REF!</definedName>
    <definedName name="F_24_630" localSheetId="1">#REF!</definedName>
    <definedName name="F_24_630" localSheetId="0">#REF!</definedName>
    <definedName name="F_24_630">#REF!</definedName>
    <definedName name="F_24_660" localSheetId="1">#REF!</definedName>
    <definedName name="F_24_660" localSheetId="0">#REF!</definedName>
    <definedName name="F_24_660">#REF!</definedName>
    <definedName name="F_24_690" localSheetId="1">#REF!</definedName>
    <definedName name="F_24_690" localSheetId="0">#REF!</definedName>
    <definedName name="F_24_690">#REF!</definedName>
    <definedName name="F_24_720" localSheetId="1">#REF!</definedName>
    <definedName name="F_24_720" localSheetId="0">#REF!</definedName>
    <definedName name="F_24_720">#REF!</definedName>
    <definedName name="F_24_90" localSheetId="1">#REF!</definedName>
    <definedName name="F_24_90" localSheetId="0">#REF!</definedName>
    <definedName name="F_24_90">#REF!</definedName>
    <definedName name="F_25_120" localSheetId="1">#REF!</definedName>
    <definedName name="F_25_120" localSheetId="0">#REF!</definedName>
    <definedName name="F_25_120">#REF!</definedName>
    <definedName name="F_25_150" localSheetId="1">#REF!</definedName>
    <definedName name="F_25_150" localSheetId="0">#REF!</definedName>
    <definedName name="F_25_150">#REF!</definedName>
    <definedName name="F_25_180" localSheetId="1">#REF!</definedName>
    <definedName name="F_25_180" localSheetId="0">#REF!</definedName>
    <definedName name="F_25_180">#REF!</definedName>
    <definedName name="F_25_210" localSheetId="1">#REF!</definedName>
    <definedName name="F_25_210" localSheetId="0">#REF!</definedName>
    <definedName name="F_25_210">#REF!</definedName>
    <definedName name="F_25_240" localSheetId="1">#REF!</definedName>
    <definedName name="F_25_240" localSheetId="0">#REF!</definedName>
    <definedName name="F_25_240">#REF!</definedName>
    <definedName name="F_25_270" localSheetId="1">#REF!</definedName>
    <definedName name="F_25_270" localSheetId="0">#REF!</definedName>
    <definedName name="F_25_270">#REF!</definedName>
    <definedName name="F_25_30" localSheetId="1">#REF!</definedName>
    <definedName name="F_25_30" localSheetId="0">#REF!</definedName>
    <definedName name="F_25_30">#REF!</definedName>
    <definedName name="F_25_300" localSheetId="1">#REF!</definedName>
    <definedName name="F_25_300" localSheetId="0">#REF!</definedName>
    <definedName name="F_25_300">#REF!</definedName>
    <definedName name="F_25_330" localSheetId="1">#REF!</definedName>
    <definedName name="F_25_330" localSheetId="0">#REF!</definedName>
    <definedName name="F_25_330">#REF!</definedName>
    <definedName name="F_25_360" localSheetId="1">#REF!</definedName>
    <definedName name="F_25_360" localSheetId="0">#REF!</definedName>
    <definedName name="F_25_360">#REF!</definedName>
    <definedName name="F_25_390" localSheetId="1">#REF!</definedName>
    <definedName name="F_25_390" localSheetId="0">#REF!</definedName>
    <definedName name="F_25_390">#REF!</definedName>
    <definedName name="F_25_420" localSheetId="1">#REF!</definedName>
    <definedName name="F_25_420" localSheetId="0">#REF!</definedName>
    <definedName name="F_25_420">#REF!</definedName>
    <definedName name="F_25_450" localSheetId="1">#REF!</definedName>
    <definedName name="F_25_450" localSheetId="0">#REF!</definedName>
    <definedName name="F_25_450">#REF!</definedName>
    <definedName name="F_25_480" localSheetId="1">#REF!</definedName>
    <definedName name="F_25_480" localSheetId="0">#REF!</definedName>
    <definedName name="F_25_480">#REF!</definedName>
    <definedName name="F_25_510" localSheetId="1">#REF!</definedName>
    <definedName name="F_25_510" localSheetId="0">#REF!</definedName>
    <definedName name="F_25_510">#REF!</definedName>
    <definedName name="F_25_540" localSheetId="1">#REF!</definedName>
    <definedName name="F_25_540" localSheetId="0">#REF!</definedName>
    <definedName name="F_25_540">#REF!</definedName>
    <definedName name="F_25_570" localSheetId="1">#REF!</definedName>
    <definedName name="F_25_570" localSheetId="0">#REF!</definedName>
    <definedName name="F_25_570">#REF!</definedName>
    <definedName name="F_25_60" localSheetId="1">#REF!</definedName>
    <definedName name="F_25_60" localSheetId="0">#REF!</definedName>
    <definedName name="F_25_60">#REF!</definedName>
    <definedName name="F_25_600" localSheetId="1">#REF!</definedName>
    <definedName name="F_25_600" localSheetId="0">#REF!</definedName>
    <definedName name="F_25_600">#REF!</definedName>
    <definedName name="F_25_630" localSheetId="1">#REF!</definedName>
    <definedName name="F_25_630" localSheetId="0">#REF!</definedName>
    <definedName name="F_25_630">#REF!</definedName>
    <definedName name="F_25_660" localSheetId="1">#REF!</definedName>
    <definedName name="F_25_660" localSheetId="0">#REF!</definedName>
    <definedName name="F_25_660">#REF!</definedName>
    <definedName name="F_25_690" localSheetId="1">#REF!</definedName>
    <definedName name="F_25_690" localSheetId="0">#REF!</definedName>
    <definedName name="F_25_690">#REF!</definedName>
    <definedName name="F_25_720" localSheetId="1">#REF!</definedName>
    <definedName name="F_25_720" localSheetId="0">#REF!</definedName>
    <definedName name="F_25_720">#REF!</definedName>
    <definedName name="F_25_90" localSheetId="1">#REF!</definedName>
    <definedName name="F_25_90" localSheetId="0">#REF!</definedName>
    <definedName name="F_25_90">#REF!</definedName>
    <definedName name="F_26_120" localSheetId="1">#REF!</definedName>
    <definedName name="F_26_120" localSheetId="0">#REF!</definedName>
    <definedName name="F_26_120">#REF!</definedName>
    <definedName name="F_26_150" localSheetId="1">#REF!</definedName>
    <definedName name="F_26_150" localSheetId="0">#REF!</definedName>
    <definedName name="F_26_150">#REF!</definedName>
    <definedName name="F_26_180" localSheetId="1">#REF!</definedName>
    <definedName name="F_26_180" localSheetId="0">#REF!</definedName>
    <definedName name="F_26_180">#REF!</definedName>
    <definedName name="F_26_210" localSheetId="1">#REF!</definedName>
    <definedName name="F_26_210" localSheetId="0">#REF!</definedName>
    <definedName name="F_26_210">#REF!</definedName>
    <definedName name="F_26_240" localSheetId="1">#REF!</definedName>
    <definedName name="F_26_240" localSheetId="0">#REF!</definedName>
    <definedName name="F_26_240">#REF!</definedName>
    <definedName name="F_26_270" localSheetId="1">#REF!</definedName>
    <definedName name="F_26_270" localSheetId="0">#REF!</definedName>
    <definedName name="F_26_270">#REF!</definedName>
    <definedName name="F_26_30" localSheetId="1">#REF!</definedName>
    <definedName name="F_26_30" localSheetId="0">#REF!</definedName>
    <definedName name="F_26_30">#REF!</definedName>
    <definedName name="F_26_300" localSheetId="1">#REF!</definedName>
    <definedName name="F_26_300" localSheetId="0">#REF!</definedName>
    <definedName name="F_26_300">#REF!</definedName>
    <definedName name="F_26_330" localSheetId="1">#REF!</definedName>
    <definedName name="F_26_330" localSheetId="0">#REF!</definedName>
    <definedName name="F_26_330">#REF!</definedName>
    <definedName name="F_26_360" localSheetId="1">#REF!</definedName>
    <definedName name="F_26_360" localSheetId="0">#REF!</definedName>
    <definedName name="F_26_360">#REF!</definedName>
    <definedName name="F_26_390" localSheetId="1">#REF!</definedName>
    <definedName name="F_26_390" localSheetId="0">#REF!</definedName>
    <definedName name="F_26_390">#REF!</definedName>
    <definedName name="F_26_420" localSheetId="1">#REF!</definedName>
    <definedName name="F_26_420" localSheetId="0">#REF!</definedName>
    <definedName name="F_26_420">#REF!</definedName>
    <definedName name="F_26_450" localSheetId="1">#REF!</definedName>
    <definedName name="F_26_450" localSheetId="0">#REF!</definedName>
    <definedName name="F_26_450">#REF!</definedName>
    <definedName name="F_26_480" localSheetId="1">#REF!</definedName>
    <definedName name="F_26_480" localSheetId="0">#REF!</definedName>
    <definedName name="F_26_480">#REF!</definedName>
    <definedName name="F_26_510" localSheetId="1">#REF!</definedName>
    <definedName name="F_26_510" localSheetId="0">#REF!</definedName>
    <definedName name="F_26_510">#REF!</definedName>
    <definedName name="F_26_540" localSheetId="1">#REF!</definedName>
    <definedName name="F_26_540" localSheetId="0">#REF!</definedName>
    <definedName name="F_26_540">#REF!</definedName>
    <definedName name="F_26_570" localSheetId="1">#REF!</definedName>
    <definedName name="F_26_570" localSheetId="0">#REF!</definedName>
    <definedName name="F_26_570">#REF!</definedName>
    <definedName name="F_26_60" localSheetId="1">#REF!</definedName>
    <definedName name="F_26_60" localSheetId="0">#REF!</definedName>
    <definedName name="F_26_60">#REF!</definedName>
    <definedName name="F_26_600" localSheetId="1">#REF!</definedName>
    <definedName name="F_26_600" localSheetId="0">#REF!</definedName>
    <definedName name="F_26_600">#REF!</definedName>
    <definedName name="F_26_630" localSheetId="1">#REF!</definedName>
    <definedName name="F_26_630" localSheetId="0">#REF!</definedName>
    <definedName name="F_26_630">#REF!</definedName>
    <definedName name="F_26_660" localSheetId="1">#REF!</definedName>
    <definedName name="F_26_660" localSheetId="0">#REF!</definedName>
    <definedName name="F_26_660">#REF!</definedName>
    <definedName name="F_26_690" localSheetId="1">#REF!</definedName>
    <definedName name="F_26_690" localSheetId="0">#REF!</definedName>
    <definedName name="F_26_690">#REF!</definedName>
    <definedName name="F_26_720" localSheetId="1">#REF!</definedName>
    <definedName name="F_26_720" localSheetId="0">#REF!</definedName>
    <definedName name="F_26_720">#REF!</definedName>
    <definedName name="F_26_90" localSheetId="1">#REF!</definedName>
    <definedName name="F_26_90" localSheetId="0">#REF!</definedName>
    <definedName name="F_26_90">#REF!</definedName>
    <definedName name="F_27_120" localSheetId="1">#REF!</definedName>
    <definedName name="F_27_120" localSheetId="0">#REF!</definedName>
    <definedName name="F_27_120">#REF!</definedName>
    <definedName name="F_27_150" localSheetId="1">#REF!</definedName>
    <definedName name="F_27_150" localSheetId="0">#REF!</definedName>
    <definedName name="F_27_150">#REF!</definedName>
    <definedName name="F_27_180" localSheetId="1">#REF!</definedName>
    <definedName name="F_27_180" localSheetId="0">#REF!</definedName>
    <definedName name="F_27_180">#REF!</definedName>
    <definedName name="F_27_210" localSheetId="1">#REF!</definedName>
    <definedName name="F_27_210" localSheetId="0">#REF!</definedName>
    <definedName name="F_27_210">#REF!</definedName>
    <definedName name="F_27_240" localSheetId="1">#REF!</definedName>
    <definedName name="F_27_240" localSheetId="0">#REF!</definedName>
    <definedName name="F_27_240">#REF!</definedName>
    <definedName name="F_27_270" localSheetId="1">#REF!</definedName>
    <definedName name="F_27_270" localSheetId="0">#REF!</definedName>
    <definedName name="F_27_270">#REF!</definedName>
    <definedName name="F_27_30" localSheetId="1">#REF!</definedName>
    <definedName name="F_27_30" localSheetId="0">#REF!</definedName>
    <definedName name="F_27_30">#REF!</definedName>
    <definedName name="F_27_300" localSheetId="1">#REF!</definedName>
    <definedName name="F_27_300" localSheetId="0">#REF!</definedName>
    <definedName name="F_27_300">#REF!</definedName>
    <definedName name="F_27_330" localSheetId="1">#REF!</definedName>
    <definedName name="F_27_330" localSheetId="0">#REF!</definedName>
    <definedName name="F_27_330">#REF!</definedName>
    <definedName name="F_27_360" localSheetId="1">#REF!</definedName>
    <definedName name="F_27_360" localSheetId="0">#REF!</definedName>
    <definedName name="F_27_360">#REF!</definedName>
    <definedName name="F_27_390" localSheetId="1">#REF!</definedName>
    <definedName name="F_27_390" localSheetId="0">#REF!</definedName>
    <definedName name="F_27_390">#REF!</definedName>
    <definedName name="F_27_420" localSheetId="1">#REF!</definedName>
    <definedName name="F_27_420" localSheetId="0">#REF!</definedName>
    <definedName name="F_27_420">#REF!</definedName>
    <definedName name="F_27_450" localSheetId="1">#REF!</definedName>
    <definedName name="F_27_450" localSheetId="0">#REF!</definedName>
    <definedName name="F_27_450">#REF!</definedName>
    <definedName name="F_27_480" localSheetId="1">#REF!</definedName>
    <definedName name="F_27_480" localSheetId="0">#REF!</definedName>
    <definedName name="F_27_480">#REF!</definedName>
    <definedName name="F_27_510" localSheetId="1">#REF!</definedName>
    <definedName name="F_27_510" localSheetId="0">#REF!</definedName>
    <definedName name="F_27_510">#REF!</definedName>
    <definedName name="F_27_540" localSheetId="1">#REF!</definedName>
    <definedName name="F_27_540" localSheetId="0">#REF!</definedName>
    <definedName name="F_27_540">#REF!</definedName>
    <definedName name="F_27_570" localSheetId="1">#REF!</definedName>
    <definedName name="F_27_570" localSheetId="0">#REF!</definedName>
    <definedName name="F_27_570">#REF!</definedName>
    <definedName name="F_27_60" localSheetId="1">#REF!</definedName>
    <definedName name="F_27_60" localSheetId="0">#REF!</definedName>
    <definedName name="F_27_60">#REF!</definedName>
    <definedName name="F_27_600" localSheetId="1">#REF!</definedName>
    <definedName name="F_27_600" localSheetId="0">#REF!</definedName>
    <definedName name="F_27_600">#REF!</definedName>
    <definedName name="F_27_630" localSheetId="1">#REF!</definedName>
    <definedName name="F_27_630" localSheetId="0">#REF!</definedName>
    <definedName name="F_27_630">#REF!</definedName>
    <definedName name="F_27_660" localSheetId="1">#REF!</definedName>
    <definedName name="F_27_660" localSheetId="0">#REF!</definedName>
    <definedName name="F_27_660">#REF!</definedName>
    <definedName name="F_27_690" localSheetId="1">#REF!</definedName>
    <definedName name="F_27_690" localSheetId="0">#REF!</definedName>
    <definedName name="F_27_690">#REF!</definedName>
    <definedName name="F_27_720" localSheetId="1">#REF!</definedName>
    <definedName name="F_27_720" localSheetId="0">#REF!</definedName>
    <definedName name="F_27_720">#REF!</definedName>
    <definedName name="F_27_90" localSheetId="1">#REF!</definedName>
    <definedName name="F_27_90" localSheetId="0">#REF!</definedName>
    <definedName name="F_27_90">#REF!</definedName>
    <definedName name="F_28_120" localSheetId="1">#REF!</definedName>
    <definedName name="F_28_120" localSheetId="0">#REF!</definedName>
    <definedName name="F_28_120">#REF!</definedName>
    <definedName name="F_28_150" localSheetId="1">#REF!</definedName>
    <definedName name="F_28_150" localSheetId="0">#REF!</definedName>
    <definedName name="F_28_150">#REF!</definedName>
    <definedName name="F_28_180" localSheetId="1">#REF!</definedName>
    <definedName name="F_28_180" localSheetId="0">#REF!</definedName>
    <definedName name="F_28_180">#REF!</definedName>
    <definedName name="F_28_210" localSheetId="1">#REF!</definedName>
    <definedName name="F_28_210" localSheetId="0">#REF!</definedName>
    <definedName name="F_28_210">#REF!</definedName>
    <definedName name="F_28_240" localSheetId="1">#REF!</definedName>
    <definedName name="F_28_240" localSheetId="0">#REF!</definedName>
    <definedName name="F_28_240">#REF!</definedName>
    <definedName name="F_28_270" localSheetId="1">#REF!</definedName>
    <definedName name="F_28_270" localSheetId="0">#REF!</definedName>
    <definedName name="F_28_270">#REF!</definedName>
    <definedName name="F_28_30" localSheetId="1">#REF!</definedName>
    <definedName name="F_28_30" localSheetId="0">#REF!</definedName>
    <definedName name="F_28_30">#REF!</definedName>
    <definedName name="F_28_300" localSheetId="1">#REF!</definedName>
    <definedName name="F_28_300" localSheetId="0">#REF!</definedName>
    <definedName name="F_28_300">#REF!</definedName>
    <definedName name="F_28_330" localSheetId="1">#REF!</definedName>
    <definedName name="F_28_330" localSheetId="0">#REF!</definedName>
    <definedName name="F_28_330">#REF!</definedName>
    <definedName name="F_28_360" localSheetId="1">#REF!</definedName>
    <definedName name="F_28_360" localSheetId="0">#REF!</definedName>
    <definedName name="F_28_360">#REF!</definedName>
    <definedName name="F_28_390" localSheetId="1">#REF!</definedName>
    <definedName name="F_28_390" localSheetId="0">#REF!</definedName>
    <definedName name="F_28_390">#REF!</definedName>
    <definedName name="F_28_420" localSheetId="1">#REF!</definedName>
    <definedName name="F_28_420" localSheetId="0">#REF!</definedName>
    <definedName name="F_28_420">#REF!</definedName>
    <definedName name="F_28_450" localSheetId="1">#REF!</definedName>
    <definedName name="F_28_450" localSheetId="0">#REF!</definedName>
    <definedName name="F_28_450">#REF!</definedName>
    <definedName name="F_28_480" localSheetId="1">#REF!</definedName>
    <definedName name="F_28_480" localSheetId="0">#REF!</definedName>
    <definedName name="F_28_480">#REF!</definedName>
    <definedName name="F_28_510" localSheetId="1">#REF!</definedName>
    <definedName name="F_28_510" localSheetId="0">#REF!</definedName>
    <definedName name="F_28_510">#REF!</definedName>
    <definedName name="F_28_540" localSheetId="1">#REF!</definedName>
    <definedName name="F_28_540" localSheetId="0">#REF!</definedName>
    <definedName name="F_28_540">#REF!</definedName>
    <definedName name="F_28_570" localSheetId="1">#REF!</definedName>
    <definedName name="F_28_570" localSheetId="0">#REF!</definedName>
    <definedName name="F_28_570">#REF!</definedName>
    <definedName name="F_28_60" localSheetId="1">#REF!</definedName>
    <definedName name="F_28_60" localSheetId="0">#REF!</definedName>
    <definedName name="F_28_60">#REF!</definedName>
    <definedName name="F_28_600" localSheetId="1">#REF!</definedName>
    <definedName name="F_28_600" localSheetId="0">#REF!</definedName>
    <definedName name="F_28_600">#REF!</definedName>
    <definedName name="F_28_630" localSheetId="1">#REF!</definedName>
    <definedName name="F_28_630" localSheetId="0">#REF!</definedName>
    <definedName name="F_28_630">#REF!</definedName>
    <definedName name="F_28_660" localSheetId="1">#REF!</definedName>
    <definedName name="F_28_660" localSheetId="0">#REF!</definedName>
    <definedName name="F_28_660">#REF!</definedName>
    <definedName name="F_28_690" localSheetId="1">#REF!</definedName>
    <definedName name="F_28_690" localSheetId="0">#REF!</definedName>
    <definedName name="F_28_690">#REF!</definedName>
    <definedName name="F_28_720" localSheetId="1">#REF!</definedName>
    <definedName name="F_28_720" localSheetId="0">#REF!</definedName>
    <definedName name="F_28_720">#REF!</definedName>
    <definedName name="F_28_90" localSheetId="1">#REF!</definedName>
    <definedName name="F_28_90" localSheetId="0">#REF!</definedName>
    <definedName name="F_28_90">#REF!</definedName>
    <definedName name="F_29_120" localSheetId="1">#REF!</definedName>
    <definedName name="F_29_120" localSheetId="0">#REF!</definedName>
    <definedName name="F_29_120">#REF!</definedName>
    <definedName name="F_29_150" localSheetId="1">#REF!</definedName>
    <definedName name="F_29_150" localSheetId="0">#REF!</definedName>
    <definedName name="F_29_150">#REF!</definedName>
    <definedName name="F_29_180" localSheetId="1">#REF!</definedName>
    <definedName name="F_29_180" localSheetId="0">#REF!</definedName>
    <definedName name="F_29_180">#REF!</definedName>
    <definedName name="F_29_210" localSheetId="1">#REF!</definedName>
    <definedName name="F_29_210" localSheetId="0">#REF!</definedName>
    <definedName name="F_29_210">#REF!</definedName>
    <definedName name="F_29_240" localSheetId="1">#REF!</definedName>
    <definedName name="F_29_240" localSheetId="0">#REF!</definedName>
    <definedName name="F_29_240">#REF!</definedName>
    <definedName name="F_29_270" localSheetId="1">#REF!</definedName>
    <definedName name="F_29_270" localSheetId="0">#REF!</definedName>
    <definedName name="F_29_270">#REF!</definedName>
    <definedName name="F_29_30" localSheetId="1">#REF!</definedName>
    <definedName name="F_29_30" localSheetId="0">#REF!</definedName>
    <definedName name="F_29_30">#REF!</definedName>
    <definedName name="F_29_300" localSheetId="1">#REF!</definedName>
    <definedName name="F_29_300" localSheetId="0">#REF!</definedName>
    <definedName name="F_29_300">#REF!</definedName>
    <definedName name="F_29_330" localSheetId="1">#REF!</definedName>
    <definedName name="F_29_330" localSheetId="0">#REF!</definedName>
    <definedName name="F_29_330">#REF!</definedName>
    <definedName name="F_29_360" localSheetId="1">#REF!</definedName>
    <definedName name="F_29_360" localSheetId="0">#REF!</definedName>
    <definedName name="F_29_360">#REF!</definedName>
    <definedName name="F_29_390" localSheetId="1">#REF!</definedName>
    <definedName name="F_29_390" localSheetId="0">#REF!</definedName>
    <definedName name="F_29_390">#REF!</definedName>
    <definedName name="F_29_420" localSheetId="1">#REF!</definedName>
    <definedName name="F_29_420" localSheetId="0">#REF!</definedName>
    <definedName name="F_29_420">#REF!</definedName>
    <definedName name="F_29_450" localSheetId="1">#REF!</definedName>
    <definedName name="F_29_450" localSheetId="0">#REF!</definedName>
    <definedName name="F_29_450">#REF!</definedName>
    <definedName name="F_29_480" localSheetId="1">#REF!</definedName>
    <definedName name="F_29_480" localSheetId="0">#REF!</definedName>
    <definedName name="F_29_480">#REF!</definedName>
    <definedName name="F_29_510" localSheetId="1">#REF!</definedName>
    <definedName name="F_29_510" localSheetId="0">#REF!</definedName>
    <definedName name="F_29_510">#REF!</definedName>
    <definedName name="F_29_540" localSheetId="1">#REF!</definedName>
    <definedName name="F_29_540" localSheetId="0">#REF!</definedName>
    <definedName name="F_29_540">#REF!</definedName>
    <definedName name="F_29_570" localSheetId="1">#REF!</definedName>
    <definedName name="F_29_570" localSheetId="0">#REF!</definedName>
    <definedName name="F_29_570">#REF!</definedName>
    <definedName name="F_29_60" localSheetId="1">#REF!</definedName>
    <definedName name="F_29_60" localSheetId="0">#REF!</definedName>
    <definedName name="F_29_60">#REF!</definedName>
    <definedName name="F_29_600" localSheetId="1">#REF!</definedName>
    <definedName name="F_29_600" localSheetId="0">#REF!</definedName>
    <definedName name="F_29_600">#REF!</definedName>
    <definedName name="F_29_630" localSheetId="1">#REF!</definedName>
    <definedName name="F_29_630" localSheetId="0">#REF!</definedName>
    <definedName name="F_29_630">#REF!</definedName>
    <definedName name="F_29_660" localSheetId="1">#REF!</definedName>
    <definedName name="F_29_660" localSheetId="0">#REF!</definedName>
    <definedName name="F_29_660">#REF!</definedName>
    <definedName name="F_29_690" localSheetId="1">#REF!</definedName>
    <definedName name="F_29_690" localSheetId="0">#REF!</definedName>
    <definedName name="F_29_690">#REF!</definedName>
    <definedName name="F_29_720" localSheetId="1">#REF!</definedName>
    <definedName name="F_29_720" localSheetId="0">#REF!</definedName>
    <definedName name="F_29_720">#REF!</definedName>
    <definedName name="F_29_90" localSheetId="1">#REF!</definedName>
    <definedName name="F_29_90" localSheetId="0">#REF!</definedName>
    <definedName name="F_29_90">#REF!</definedName>
    <definedName name="F_30_120" localSheetId="1">#REF!</definedName>
    <definedName name="F_30_120" localSheetId="0">#REF!</definedName>
    <definedName name="F_30_120">#REF!</definedName>
    <definedName name="F_30_150" localSheetId="1">#REF!</definedName>
    <definedName name="F_30_150" localSheetId="0">#REF!</definedName>
    <definedName name="F_30_150">#REF!</definedName>
    <definedName name="F_30_180" localSheetId="1">#REF!</definedName>
    <definedName name="F_30_180" localSheetId="0">#REF!</definedName>
    <definedName name="F_30_180">#REF!</definedName>
    <definedName name="F_30_210" localSheetId="1">#REF!</definedName>
    <definedName name="F_30_210" localSheetId="0">#REF!</definedName>
    <definedName name="F_30_210">#REF!</definedName>
    <definedName name="F_30_240" localSheetId="1">#REF!</definedName>
    <definedName name="F_30_240" localSheetId="0">#REF!</definedName>
    <definedName name="F_30_240">#REF!</definedName>
    <definedName name="F_30_270" localSheetId="1">#REF!</definedName>
    <definedName name="F_30_270" localSheetId="0">#REF!</definedName>
    <definedName name="F_30_270">#REF!</definedName>
    <definedName name="F_30_30" localSheetId="1">#REF!</definedName>
    <definedName name="F_30_30" localSheetId="0">#REF!</definedName>
    <definedName name="F_30_30">#REF!</definedName>
    <definedName name="F_30_300" localSheetId="1">#REF!</definedName>
    <definedName name="F_30_300" localSheetId="0">#REF!</definedName>
    <definedName name="F_30_300">#REF!</definedName>
    <definedName name="F_30_330" localSheetId="1">#REF!</definedName>
    <definedName name="F_30_330" localSheetId="0">#REF!</definedName>
    <definedName name="F_30_330">#REF!</definedName>
    <definedName name="F_30_360" localSheetId="1">#REF!</definedName>
    <definedName name="F_30_360" localSheetId="0">#REF!</definedName>
    <definedName name="F_30_360">#REF!</definedName>
    <definedName name="F_30_390" localSheetId="1">#REF!</definedName>
    <definedName name="F_30_390" localSheetId="0">#REF!</definedName>
    <definedName name="F_30_390">#REF!</definedName>
    <definedName name="F_30_420" localSheetId="1">#REF!</definedName>
    <definedName name="F_30_420" localSheetId="0">#REF!</definedName>
    <definedName name="F_30_420">#REF!</definedName>
    <definedName name="F_30_450" localSheetId="1">#REF!</definedName>
    <definedName name="F_30_450" localSheetId="0">#REF!</definedName>
    <definedName name="F_30_450">#REF!</definedName>
    <definedName name="F_30_480" localSheetId="1">#REF!</definedName>
    <definedName name="F_30_480" localSheetId="0">#REF!</definedName>
    <definedName name="F_30_480">#REF!</definedName>
    <definedName name="F_30_510" localSheetId="1">#REF!</definedName>
    <definedName name="F_30_510" localSheetId="0">#REF!</definedName>
    <definedName name="F_30_510">#REF!</definedName>
    <definedName name="F_30_540" localSheetId="1">#REF!</definedName>
    <definedName name="F_30_540" localSheetId="0">#REF!</definedName>
    <definedName name="F_30_540">#REF!</definedName>
    <definedName name="F_30_570" localSheetId="1">#REF!</definedName>
    <definedName name="F_30_570" localSheetId="0">#REF!</definedName>
    <definedName name="F_30_570">#REF!</definedName>
    <definedName name="F_30_60" localSheetId="1">#REF!</definedName>
    <definedName name="F_30_60" localSheetId="0">#REF!</definedName>
    <definedName name="F_30_60">#REF!</definedName>
    <definedName name="F_30_600" localSheetId="1">#REF!</definedName>
    <definedName name="F_30_600" localSheetId="0">#REF!</definedName>
    <definedName name="F_30_600">#REF!</definedName>
    <definedName name="F_30_630" localSheetId="1">#REF!</definedName>
    <definedName name="F_30_630" localSheetId="0">#REF!</definedName>
    <definedName name="F_30_630">#REF!</definedName>
    <definedName name="F_30_660" localSheetId="1">#REF!</definedName>
    <definedName name="F_30_660" localSheetId="0">#REF!</definedName>
    <definedName name="F_30_660">#REF!</definedName>
    <definedName name="F_30_690" localSheetId="1">#REF!</definedName>
    <definedName name="F_30_690" localSheetId="0">#REF!</definedName>
    <definedName name="F_30_690">#REF!</definedName>
    <definedName name="F_30_720" localSheetId="1">#REF!</definedName>
    <definedName name="F_30_720" localSheetId="0">#REF!</definedName>
    <definedName name="F_30_720">#REF!</definedName>
    <definedName name="F_30_90" localSheetId="1">#REF!</definedName>
    <definedName name="F_30_90" localSheetId="0">#REF!</definedName>
    <definedName name="F_30_90">#REF!</definedName>
    <definedName name="FATOR" localSheetId="1">#REF!</definedName>
    <definedName name="FATOR" localSheetId="0">#REF!</definedName>
    <definedName name="FATOR">#REF!</definedName>
    <definedName name="fcm">#REF!</definedName>
    <definedName name="fer">#REF!</definedName>
    <definedName name="fossa">#REF!</definedName>
    <definedName name="FT">#REF!</definedName>
    <definedName name="G" localSheetId="1">[3]AGUA!#REF!</definedName>
    <definedName name="G" localSheetId="0">[3]AGUA!#REF!</definedName>
    <definedName name="G">[3]AGUA!#REF!</definedName>
    <definedName name="G_01">[3]AGUA!#REF!</definedName>
    <definedName name="G_01_1">[3]AGUA!#REF!</definedName>
    <definedName name="G_01_2">[3]AGUA!#REF!</definedName>
    <definedName name="G_02">[3]AGUA!#REF!</definedName>
    <definedName name="G_02_1">[3]AGUA!#REF!</definedName>
    <definedName name="G_02_2">[3]AGUA!#REF!</definedName>
    <definedName name="G_03">[3]AGUA!#REF!</definedName>
    <definedName name="G_03_1">[3]AGUA!#REF!</definedName>
    <definedName name="G_03_2">[3]AGUA!#REF!</definedName>
    <definedName name="G_04">[3]AGUA!#REF!</definedName>
    <definedName name="G_04_1">[3]AGUA!#REF!</definedName>
    <definedName name="G_04_2">[3]AGUA!#REF!</definedName>
    <definedName name="G_05">[3]AGUA!#REF!</definedName>
    <definedName name="G_05_1">[3]AGUA!#REF!</definedName>
    <definedName name="G_05_2">[3]AGUA!#REF!</definedName>
    <definedName name="G_06">[3]AGUA!#REF!</definedName>
    <definedName name="G_06_1">[3]AGUA!#REF!</definedName>
    <definedName name="G_06_2">[3]AGUA!#REF!</definedName>
    <definedName name="G_07">[3]AGUA!#REF!</definedName>
    <definedName name="G_07_1">[3]AGUA!#REF!</definedName>
    <definedName name="G_07_2">[3]AGUA!#REF!</definedName>
    <definedName name="G_08">[3]AGUA!#REF!</definedName>
    <definedName name="G_08_1">[3]AGUA!#REF!</definedName>
    <definedName name="G_08_2">[3]AGUA!#REF!</definedName>
    <definedName name="G_09">[3]AGUA!#REF!</definedName>
    <definedName name="G_09_1">[3]AGUA!#REF!</definedName>
    <definedName name="G_09_2">[3]AGUA!#REF!</definedName>
    <definedName name="G_1">[3]AGUA!#REF!</definedName>
    <definedName name="G_10">[3]AGUA!#REF!</definedName>
    <definedName name="G_10_1">[3]AGUA!#REF!</definedName>
    <definedName name="G_10_2">[3]AGUA!#REF!</definedName>
    <definedName name="G_11">[3]AGUA!#REF!</definedName>
    <definedName name="G_11_1">[3]AGUA!#REF!</definedName>
    <definedName name="G_11_2">[3]AGUA!#REF!</definedName>
    <definedName name="G_12">[3]AGUA!#REF!</definedName>
    <definedName name="G_12_1">[3]AGUA!#REF!</definedName>
    <definedName name="G_12_2">[3]AGUA!#REF!</definedName>
    <definedName name="G_13">[3]AGUA!#REF!</definedName>
    <definedName name="G_13_1">[3]AGUA!#REF!</definedName>
    <definedName name="G_13_2">[3]AGUA!#REF!</definedName>
    <definedName name="G_14">[3]AGUA!#REF!</definedName>
    <definedName name="G_14_1">[3]AGUA!#REF!</definedName>
    <definedName name="G_14_2">[3]AGUA!#REF!</definedName>
    <definedName name="G_15">[3]AGUA!#REF!</definedName>
    <definedName name="G_15_1">[3]AGUA!#REF!</definedName>
    <definedName name="G_15_2">[3]AGUA!#REF!</definedName>
    <definedName name="G_16">[3]AGUA!#REF!</definedName>
    <definedName name="G_16_1">[3]AGUA!#REF!</definedName>
    <definedName name="G_16_2">[3]AGUA!#REF!</definedName>
    <definedName name="G_17">[3]AGUA!#REF!</definedName>
    <definedName name="G_17_1">[3]AGUA!#REF!</definedName>
    <definedName name="G_17_2">[3]AGUA!#REF!</definedName>
    <definedName name="G_18">[3]AGUA!#REF!</definedName>
    <definedName name="G_18_1">[3]AGUA!#REF!</definedName>
    <definedName name="G_18_2">[3]AGUA!#REF!</definedName>
    <definedName name="G_19">[3]AGUA!#REF!</definedName>
    <definedName name="G_19_1">[3]AGUA!#REF!</definedName>
    <definedName name="G_19_2">[3]AGUA!#REF!</definedName>
    <definedName name="G_2">[3]AGUA!#REF!</definedName>
    <definedName name="G_20">[3]AGUA!#REF!</definedName>
    <definedName name="G_20_1">[3]AGUA!#REF!</definedName>
    <definedName name="G_20_2">[3]AGUA!#REF!</definedName>
    <definedName name="G_21">[3]AGUA!#REF!</definedName>
    <definedName name="G_21_1">[3]AGUA!#REF!</definedName>
    <definedName name="G_21_2">[3]AGUA!#REF!</definedName>
    <definedName name="G_22">[3]AGUA!#REF!</definedName>
    <definedName name="G_22_1">[3]AGUA!#REF!</definedName>
    <definedName name="G_22_2">[3]AGUA!#REF!</definedName>
    <definedName name="G_23">[3]AGUA!#REF!</definedName>
    <definedName name="G_23_1">[3]AGUA!#REF!</definedName>
    <definedName name="G_23_2">[3]AGUA!#REF!</definedName>
    <definedName name="G_24">[3]AGUA!#REF!</definedName>
    <definedName name="G_24_1">[3]AGUA!#REF!</definedName>
    <definedName name="G_24_2">[3]AGUA!#REF!</definedName>
    <definedName name="G_25">[3]AGUA!#REF!</definedName>
    <definedName name="G_25_1">[3]AGUA!#REF!</definedName>
    <definedName name="G_25_2">[3]AGUA!#REF!</definedName>
    <definedName name="G_26">[3]AGUA!#REF!</definedName>
    <definedName name="G_26_1">[3]AGUA!#REF!</definedName>
    <definedName name="G_26_2">[3]AGUA!#REF!</definedName>
    <definedName name="G_27">[3]AGUA!#REF!</definedName>
    <definedName name="G_27_1">[3]AGUA!#REF!</definedName>
    <definedName name="G_27_2">[3]AGUA!#REF!</definedName>
    <definedName name="G_28">[3]AGUA!#REF!</definedName>
    <definedName name="G_28_1">[3]AGUA!#REF!</definedName>
    <definedName name="G_28_2">[3]AGUA!#REF!</definedName>
    <definedName name="G_29">[3]AGUA!#REF!</definedName>
    <definedName name="G_29_1">[3]AGUA!#REF!</definedName>
    <definedName name="G_29_2">[3]AGUA!#REF!</definedName>
    <definedName name="G_30">[3]AGUA!#REF!</definedName>
    <definedName name="G_30_1">[3]AGUA!#REF!</definedName>
    <definedName name="G_30_2">[3]AGUA!#REF!</definedName>
    <definedName name="G_4">[3]AGUA!#REF!</definedName>
    <definedName name="G_4_1">[3]AGUA!#REF!</definedName>
    <definedName name="G_4_2">[3]AGUA!#REF!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ur">#REF!</definedName>
    <definedName name="mpm2.5">#REF!</definedName>
    <definedName name="msv">#REF!</definedName>
    <definedName name="niv">#REF!</definedName>
    <definedName name="nome">NA()</definedName>
    <definedName name="nome_2">NA()</definedName>
    <definedName name="odi">#REF!</definedName>
    <definedName name="ofc">NA()</definedName>
    <definedName name="ofi">#REF!</definedName>
    <definedName name="OGU">#REF!</definedName>
    <definedName name="oli">#REF!</definedName>
    <definedName name="PassaExtenso" localSheetId="1">Materiais!PassaExtenso</definedName>
    <definedName name="PassaExtenso" localSheetId="0">Serviços!PassaExtenso</definedName>
    <definedName name="PassaExtenso">[4]!PassaExtenso</definedName>
    <definedName name="PassaExtenso_1" localSheetId="1">Materiais!PassaExtenso</definedName>
    <definedName name="PassaExtenso_1" localSheetId="0">Serviços!PassaExtenso</definedName>
    <definedName name="PassaExtenso_1">#N/A</definedName>
    <definedName name="PassaExtenso_2" localSheetId="1">Materiais!PassaExtenso</definedName>
    <definedName name="PassaExtenso_2" localSheetId="0">Serviços!PassaExtenso</definedName>
    <definedName name="PassaExtenso_2">#N/A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5">#REF!</definedName>
    <definedName name="pes">#REF!</definedName>
    <definedName name="pig">#REF!</definedName>
    <definedName name="PII">#REF!</definedName>
    <definedName name="PIP">#REF!</definedName>
    <definedName name="plc">#REF!</definedName>
    <definedName name="plc2.5">#REF!</definedName>
    <definedName name="PMS">#REF!</definedName>
    <definedName name="pont">#REF!</definedName>
    <definedName name="pref">NA()</definedName>
    <definedName name="pref_2">NA()</definedName>
    <definedName name="prf">#REF!</definedName>
    <definedName name="prg">#REF!</definedName>
    <definedName name="prg_5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DE_DE_DISTRIBUIÇÃO___MATERIAL" localSheetId="1">[3]AGUA!#REF!</definedName>
    <definedName name="REDE_DE_DISTRIBUIÇÃO___MATERIAL" localSheetId="0">[3]AGUA!#REF!</definedName>
    <definedName name="REDE_DE_DISTRIBUIÇÃO___MATERIAL">[3]AGUA!#REF!</definedName>
    <definedName name="REDE_DE_DISTRIBUIÇÃO___MATERIAL_1">[3]AGUA!#REF!</definedName>
    <definedName name="REDE_DE_DISTRIBUIÇÃO___MATERIAL_2">[3]AGUA!#REF!</definedName>
    <definedName name="REDE_DE_DISTRIBUIÇÃO_MATERIAL">[3]AGUA!#REF!</definedName>
    <definedName name="REDE_DE_DISTRIBUIÇÃO_MATERIAL_1">[3]AGUA!#REF!</definedName>
    <definedName name="REDE_DE_DISTRIBUIÇÃO_MATERIAL_2">[3]AGUA!#REF!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G_01_01">[3]AGUA!#REF!</definedName>
    <definedName name="SG_01_01_1">[3]AGUA!#REF!</definedName>
    <definedName name="SG_01_01_2">[3]AGUA!#REF!</definedName>
    <definedName name="SG_01_02">[3]AGUA!#REF!</definedName>
    <definedName name="SG_01_02_1">[3]AGUA!#REF!</definedName>
    <definedName name="SG_01_02_2">[3]AGUA!#REF!</definedName>
    <definedName name="SG_01_03">[3]AGUA!#REF!</definedName>
    <definedName name="SG_01_03_1">[3]AGUA!#REF!</definedName>
    <definedName name="SG_01_03_2">[3]AGUA!#REF!</definedName>
    <definedName name="SG_01_04">[3]AGUA!#REF!</definedName>
    <definedName name="SG_01_04_1">[3]AGUA!#REF!</definedName>
    <definedName name="SG_01_04_2">[3]AGUA!#REF!</definedName>
    <definedName name="SG_01_05">[3]AGUA!#REF!</definedName>
    <definedName name="SG_01_05_1">[3]AGUA!#REF!</definedName>
    <definedName name="SG_01_05_2">[3]AGUA!#REF!</definedName>
    <definedName name="SG_01_06">[3]AGUA!#REF!</definedName>
    <definedName name="SG_01_06_1">[3]AGUA!#REF!</definedName>
    <definedName name="SG_01_06_2">[3]AGUA!#REF!</definedName>
    <definedName name="SG_01_07">[3]AGUA!#REF!</definedName>
    <definedName name="SG_01_07_1">[3]AGUA!#REF!</definedName>
    <definedName name="SG_01_07_2">[3]AGUA!#REF!</definedName>
    <definedName name="SG_01_08">[3]AGUA!#REF!</definedName>
    <definedName name="SG_01_08_1">[3]AGUA!#REF!</definedName>
    <definedName name="SG_01_08_2">[3]AGUA!#REF!</definedName>
    <definedName name="SG_01_09">[3]AGUA!#REF!</definedName>
    <definedName name="SG_01_09_1">[3]AGUA!#REF!</definedName>
    <definedName name="SG_01_09_2">[3]AGUA!#REF!</definedName>
    <definedName name="SG_01_10">[3]AGUA!#REF!</definedName>
    <definedName name="SG_01_10_1">[3]AGUA!#REF!</definedName>
    <definedName name="SG_01_10_2">[3]AGUA!#REF!</definedName>
    <definedName name="SG_01_11">[3]AGUA!#REF!</definedName>
    <definedName name="SG_01_11_1">[3]AGUA!#REF!</definedName>
    <definedName name="SG_01_11_2">[3]AGUA!#REF!</definedName>
    <definedName name="SG_01_12">[3]AGUA!#REF!</definedName>
    <definedName name="SG_01_12_1">[3]AGUA!#REF!</definedName>
    <definedName name="SG_01_12_2">[3]AGUA!#REF!</definedName>
    <definedName name="SG_01_13">[3]AGUA!#REF!</definedName>
    <definedName name="SG_01_13_1">[3]AGUA!#REF!</definedName>
    <definedName name="SG_01_13_2">[3]AGUA!#REF!</definedName>
    <definedName name="SG_01_14">[3]AGUA!#REF!</definedName>
    <definedName name="SG_01_14_1">[3]AGUA!#REF!</definedName>
    <definedName name="SG_01_14_2">[3]AGUA!#REF!</definedName>
    <definedName name="SG_01_15">[3]AGUA!#REF!</definedName>
    <definedName name="SG_01_15_1">[3]AGUA!#REF!</definedName>
    <definedName name="SG_01_15_2">[3]AGUA!#REF!</definedName>
    <definedName name="SG_01_16">[3]AGUA!#REF!</definedName>
    <definedName name="SG_01_16_1">[3]AGUA!#REF!</definedName>
    <definedName name="SG_01_16_2">[3]AGUA!#REF!</definedName>
    <definedName name="SG_01_17">[3]AGUA!#REF!</definedName>
    <definedName name="SG_01_17_1">[3]AGUA!#REF!</definedName>
    <definedName name="SG_01_17_2">[3]AGUA!#REF!</definedName>
    <definedName name="SG_01_18">[3]AGUA!#REF!</definedName>
    <definedName name="SG_01_18_1">[3]AGUA!#REF!</definedName>
    <definedName name="SG_01_18_2">[3]AGUA!#REF!</definedName>
    <definedName name="SG_01_19">[3]AGUA!#REF!</definedName>
    <definedName name="SG_01_19_1">[3]AGUA!#REF!</definedName>
    <definedName name="SG_01_19_2">[3]AGUA!#REF!</definedName>
    <definedName name="SG_01_20">[3]AGUA!#REF!</definedName>
    <definedName name="SG_01_20_1">[3]AGUA!#REF!</definedName>
    <definedName name="SG_01_20_2">[3]AGUA!#REF!</definedName>
    <definedName name="SG_01_21">[3]AGUA!#REF!</definedName>
    <definedName name="SG_01_21_1">[3]AGUA!#REF!</definedName>
    <definedName name="SG_01_21_2">[3]AGUA!#REF!</definedName>
    <definedName name="SG_01_22">[3]AGUA!#REF!</definedName>
    <definedName name="SG_01_22_1">[3]AGUA!#REF!</definedName>
    <definedName name="SG_01_22_2">[3]AGUA!#REF!</definedName>
    <definedName name="SG_01_23">[3]AGUA!#REF!</definedName>
    <definedName name="SG_01_23_1">[3]AGUA!#REF!</definedName>
    <definedName name="SG_01_23_2">[3]AGUA!#REF!</definedName>
    <definedName name="SG_01_24">[3]AGUA!#REF!</definedName>
    <definedName name="SG_01_24_1">[3]AGUA!#REF!</definedName>
    <definedName name="SG_01_24_2">[3]AGUA!#REF!</definedName>
    <definedName name="SG_01_25">[3]AGUA!#REF!</definedName>
    <definedName name="SG_01_25_1">[3]AGUA!#REF!</definedName>
    <definedName name="SG_01_25_2">[3]AGUA!#REF!</definedName>
    <definedName name="SG_01_26">[3]AGUA!#REF!</definedName>
    <definedName name="SG_01_26_1">[3]AGUA!#REF!</definedName>
    <definedName name="SG_01_26_2">[3]AGUA!#REF!</definedName>
    <definedName name="SG_01_27">[3]AGUA!#REF!</definedName>
    <definedName name="SG_01_27_1">[3]AGUA!#REF!</definedName>
    <definedName name="SG_01_27_2">[3]AGUA!#REF!</definedName>
    <definedName name="SG_01_28">[3]AGUA!#REF!</definedName>
    <definedName name="SG_01_28_1">[3]AGUA!#REF!</definedName>
    <definedName name="SG_01_28_2">[3]AGUA!#REF!</definedName>
    <definedName name="SG_01_29">[3]AGUA!#REF!</definedName>
    <definedName name="SG_01_29_1">[3]AGUA!#REF!</definedName>
    <definedName name="SG_01_29_2">[3]AGUA!#REF!</definedName>
    <definedName name="SG_01_30">[3]AGUA!#REF!</definedName>
    <definedName name="SG_01_30_1">[3]AGUA!#REF!</definedName>
    <definedName name="SG_01_30_2">[3]AGUA!#REF!</definedName>
    <definedName name="SG_02_01">[3]AGUA!#REF!</definedName>
    <definedName name="SG_02_01_1">[3]AGUA!#REF!</definedName>
    <definedName name="SG_02_01_2">[3]AGUA!#REF!</definedName>
    <definedName name="SG_02_02">[3]AGUA!#REF!</definedName>
    <definedName name="SG_02_02_1">[3]AGUA!#REF!</definedName>
    <definedName name="SG_02_02_2">[3]AGUA!#REF!</definedName>
    <definedName name="SG_02_03">[3]AGUA!#REF!</definedName>
    <definedName name="SG_02_03_1">[3]AGUA!#REF!</definedName>
    <definedName name="SG_02_03_2">[3]AGUA!#REF!</definedName>
    <definedName name="SG_02_04">[3]AGUA!#REF!</definedName>
    <definedName name="SG_02_04_1">[3]AGUA!#REF!</definedName>
    <definedName name="SG_02_04_2">[3]AGUA!#REF!</definedName>
    <definedName name="SG_02_05">[3]AGUA!#REF!</definedName>
    <definedName name="SG_02_05_1">[3]AGUA!#REF!</definedName>
    <definedName name="SG_02_05_2">[3]AGUA!#REF!</definedName>
    <definedName name="SG_02_06">[3]AGUA!#REF!</definedName>
    <definedName name="SG_02_06_1">[3]AGUA!#REF!</definedName>
    <definedName name="SG_02_06_2">[3]AGUA!#REF!</definedName>
    <definedName name="SG_02_07">[3]AGUA!#REF!</definedName>
    <definedName name="SG_02_07_1">[3]AGUA!#REF!</definedName>
    <definedName name="SG_02_07_2">[3]AGUA!#REF!</definedName>
    <definedName name="SG_02_08">[3]AGUA!#REF!</definedName>
    <definedName name="SG_02_08_1">[3]AGUA!#REF!</definedName>
    <definedName name="SG_02_08_2">[3]AGUA!#REF!</definedName>
    <definedName name="SG_02_09">[3]AGUA!#REF!</definedName>
    <definedName name="SG_02_09_1">[3]AGUA!#REF!</definedName>
    <definedName name="SG_02_09_2">[3]AGUA!#REF!</definedName>
    <definedName name="SG_02_10">[3]AGUA!#REF!</definedName>
    <definedName name="SG_02_10_1">[3]AGUA!#REF!</definedName>
    <definedName name="SG_02_10_2">[3]AGUA!#REF!</definedName>
    <definedName name="SG_02_11">[3]AGUA!#REF!</definedName>
    <definedName name="SG_02_11_1">[3]AGUA!#REF!</definedName>
    <definedName name="SG_02_11_2">[3]AGUA!#REF!</definedName>
    <definedName name="SG_02_12">[3]AGUA!#REF!</definedName>
    <definedName name="SG_02_12_1">[3]AGUA!#REF!</definedName>
    <definedName name="SG_02_12_2">[3]AGUA!#REF!</definedName>
    <definedName name="SG_02_13">[3]AGUA!#REF!</definedName>
    <definedName name="SG_02_13_1">[3]AGUA!#REF!</definedName>
    <definedName name="SG_02_13_2">[3]AGUA!#REF!</definedName>
    <definedName name="SG_02_14">[3]AGUA!#REF!</definedName>
    <definedName name="SG_02_14_1">[3]AGUA!#REF!</definedName>
    <definedName name="SG_02_14_2">[3]AGUA!#REF!</definedName>
    <definedName name="SG_02_15">[3]AGUA!#REF!</definedName>
    <definedName name="SG_02_15_1">[3]AGUA!#REF!</definedName>
    <definedName name="SG_02_15_2">[3]AGUA!#REF!</definedName>
    <definedName name="SG_02_16">[3]AGUA!#REF!</definedName>
    <definedName name="SG_02_16_1">[3]AGUA!#REF!</definedName>
    <definedName name="SG_02_16_2">[3]AGUA!#REF!</definedName>
    <definedName name="SG_02_17">[3]AGUA!#REF!</definedName>
    <definedName name="SG_02_17_1">[3]AGUA!#REF!</definedName>
    <definedName name="SG_02_17_2">[3]AGUA!#REF!</definedName>
    <definedName name="SG_02_18">[3]AGUA!#REF!</definedName>
    <definedName name="SG_02_18_1">[3]AGUA!#REF!</definedName>
    <definedName name="SG_02_18_2">[3]AGUA!#REF!</definedName>
    <definedName name="SG_02_19">[3]AGUA!#REF!</definedName>
    <definedName name="SG_02_19_1">[3]AGUA!#REF!</definedName>
    <definedName name="SG_02_19_2">[3]AGUA!#REF!</definedName>
    <definedName name="SG_02_20">[3]AGUA!#REF!</definedName>
    <definedName name="SG_02_20_1">[3]AGUA!#REF!</definedName>
    <definedName name="SG_02_20_2">[3]AGUA!#REF!</definedName>
    <definedName name="SG_02_21">[3]AGUA!#REF!</definedName>
    <definedName name="SG_02_21_1">[3]AGUA!#REF!</definedName>
    <definedName name="SG_02_21_2">[3]AGUA!#REF!</definedName>
    <definedName name="SG_02_22">[3]AGUA!#REF!</definedName>
    <definedName name="SG_02_22_1">[3]AGUA!#REF!</definedName>
    <definedName name="SG_02_22_2">[3]AGUA!#REF!</definedName>
    <definedName name="SG_02_23">[3]AGUA!#REF!</definedName>
    <definedName name="SG_02_23_1">[3]AGUA!#REF!</definedName>
    <definedName name="SG_02_23_2">[3]AGUA!#REF!</definedName>
    <definedName name="SG_02_24">[3]AGUA!#REF!</definedName>
    <definedName name="SG_02_24_1">[3]AGUA!#REF!</definedName>
    <definedName name="SG_02_24_2">[3]AGUA!#REF!</definedName>
    <definedName name="SG_02_25">[3]AGUA!#REF!</definedName>
    <definedName name="SG_02_25_1">[3]AGUA!#REF!</definedName>
    <definedName name="SG_02_25_2">[3]AGUA!#REF!</definedName>
    <definedName name="SG_02_26">[3]AGUA!#REF!</definedName>
    <definedName name="SG_02_26_1">[3]AGUA!#REF!</definedName>
    <definedName name="SG_02_26_2">[3]AGUA!#REF!</definedName>
    <definedName name="SG_02_27">[3]AGUA!#REF!</definedName>
    <definedName name="SG_02_27_1">[3]AGUA!#REF!</definedName>
    <definedName name="SG_02_27_2">[3]AGUA!#REF!</definedName>
    <definedName name="SG_02_28">[3]AGUA!#REF!</definedName>
    <definedName name="SG_02_28_1">[3]AGUA!#REF!</definedName>
    <definedName name="SG_02_28_2">[3]AGUA!#REF!</definedName>
    <definedName name="SG_02_29">[3]AGUA!#REF!</definedName>
    <definedName name="SG_02_29_1">[3]AGUA!#REF!</definedName>
    <definedName name="SG_02_29_2">[3]AGUA!#REF!</definedName>
    <definedName name="SG_02_30">[3]AGUA!#REF!</definedName>
    <definedName name="SG_02_30_1">[3]AGUA!#REF!</definedName>
    <definedName name="SG_02_30_2">[3]AGUA!#REF!</definedName>
    <definedName name="SG_03_01">[3]AGUA!#REF!</definedName>
    <definedName name="SG_03_01_1">[3]AGUA!#REF!</definedName>
    <definedName name="SG_03_01_2">[3]AGUA!#REF!</definedName>
    <definedName name="SG_03_02">[3]AGUA!#REF!</definedName>
    <definedName name="SG_03_02_1">[3]AGUA!#REF!</definedName>
    <definedName name="SG_03_02_2">[3]AGUA!#REF!</definedName>
    <definedName name="SG_03_03">[3]AGUA!#REF!</definedName>
    <definedName name="SG_03_03_1">[3]AGUA!#REF!</definedName>
    <definedName name="SG_03_03_2">[3]AGUA!#REF!</definedName>
    <definedName name="SG_03_04">[3]AGUA!#REF!</definedName>
    <definedName name="SG_03_04_1">[3]AGUA!#REF!</definedName>
    <definedName name="SG_03_04_2">[3]AGUA!#REF!</definedName>
    <definedName name="SG_03_05">[3]AGUA!#REF!</definedName>
    <definedName name="SG_03_05_1">[3]AGUA!#REF!</definedName>
    <definedName name="SG_03_05_2">[3]AGUA!#REF!</definedName>
    <definedName name="SG_03_06">[3]AGUA!#REF!</definedName>
    <definedName name="SG_03_06_1">[3]AGUA!#REF!</definedName>
    <definedName name="SG_03_06_2">[3]AGUA!#REF!</definedName>
    <definedName name="SG_03_07">[3]AGUA!#REF!</definedName>
    <definedName name="SG_03_07_1">[3]AGUA!#REF!</definedName>
    <definedName name="SG_03_07_2">[3]AGUA!#REF!</definedName>
    <definedName name="SG_03_08">[3]AGUA!#REF!</definedName>
    <definedName name="SG_03_08_1">[3]AGUA!#REF!</definedName>
    <definedName name="SG_03_08_2">[3]AGUA!#REF!</definedName>
    <definedName name="SG_03_09">[3]AGUA!#REF!</definedName>
    <definedName name="SG_03_09_1">[3]AGUA!#REF!</definedName>
    <definedName name="SG_03_09_2">[3]AGUA!#REF!</definedName>
    <definedName name="SG_03_10">[3]AGUA!#REF!</definedName>
    <definedName name="SG_03_10_1">[3]AGUA!#REF!</definedName>
    <definedName name="SG_03_10_2">[3]AGUA!#REF!</definedName>
    <definedName name="SG_03_11">[3]AGUA!#REF!</definedName>
    <definedName name="SG_03_11_1">[3]AGUA!#REF!</definedName>
    <definedName name="SG_03_11_2">[3]AGUA!#REF!</definedName>
    <definedName name="SG_03_12">[3]AGUA!#REF!</definedName>
    <definedName name="SG_03_12_1">[3]AGUA!#REF!</definedName>
    <definedName name="SG_03_12_2">[3]AGUA!#REF!</definedName>
    <definedName name="SG_03_13">[3]AGUA!#REF!</definedName>
    <definedName name="SG_03_13_1">[3]AGUA!#REF!</definedName>
    <definedName name="SG_03_13_2">[3]AGUA!#REF!</definedName>
    <definedName name="SG_03_14">[3]AGUA!#REF!</definedName>
    <definedName name="SG_03_14_1">[3]AGUA!#REF!</definedName>
    <definedName name="SG_03_14_2">[3]AGUA!#REF!</definedName>
    <definedName name="SG_03_15">[3]AGUA!#REF!</definedName>
    <definedName name="SG_03_15_1">[3]AGUA!#REF!</definedName>
    <definedName name="SG_03_15_2">[3]AGUA!#REF!</definedName>
    <definedName name="SG_03_16">[3]AGUA!#REF!</definedName>
    <definedName name="SG_03_16_1">[3]AGUA!#REF!</definedName>
    <definedName name="SG_03_16_2">[3]AGUA!#REF!</definedName>
    <definedName name="SG_03_17">[3]AGUA!#REF!</definedName>
    <definedName name="SG_03_17_1">[3]AGUA!#REF!</definedName>
    <definedName name="SG_03_17_2">[3]AGUA!#REF!</definedName>
    <definedName name="SG_03_18">[3]AGUA!#REF!</definedName>
    <definedName name="SG_03_18_1">[3]AGUA!#REF!</definedName>
    <definedName name="SG_03_18_2">[3]AGUA!#REF!</definedName>
    <definedName name="SG_03_19">[3]AGUA!#REF!</definedName>
    <definedName name="SG_03_19_1">[3]AGUA!#REF!</definedName>
    <definedName name="SG_03_19_2">[3]AGUA!#REF!</definedName>
    <definedName name="SG_03_20">[3]AGUA!#REF!</definedName>
    <definedName name="SG_03_20_1">[3]AGUA!#REF!</definedName>
    <definedName name="SG_03_20_2">[3]AGUA!#REF!</definedName>
    <definedName name="SG_03_21">[3]AGUA!#REF!</definedName>
    <definedName name="SG_03_21_1">[3]AGUA!#REF!</definedName>
    <definedName name="SG_03_21_2">[3]AGUA!#REF!</definedName>
    <definedName name="SG_03_22">[3]AGUA!#REF!</definedName>
    <definedName name="SG_03_22_1">[3]AGUA!#REF!</definedName>
    <definedName name="SG_03_22_2">[3]AGUA!#REF!</definedName>
    <definedName name="SG_03_23">[3]AGUA!#REF!</definedName>
    <definedName name="SG_03_23_1">[3]AGUA!#REF!</definedName>
    <definedName name="SG_03_23_2">[3]AGUA!#REF!</definedName>
    <definedName name="SG_03_24">[3]AGUA!#REF!</definedName>
    <definedName name="SG_03_24_1">[3]AGUA!#REF!</definedName>
    <definedName name="SG_03_24_2">[3]AGUA!#REF!</definedName>
    <definedName name="SG_03_25">[3]AGUA!#REF!</definedName>
    <definedName name="SG_03_25_1">[3]AGUA!#REF!</definedName>
    <definedName name="SG_03_25_2">[3]AGUA!#REF!</definedName>
    <definedName name="SG_03_26">[3]AGUA!#REF!</definedName>
    <definedName name="SG_03_26_1">[3]AGUA!#REF!</definedName>
    <definedName name="SG_03_26_2">[3]AGUA!#REF!</definedName>
    <definedName name="SG_03_27">[3]AGUA!#REF!</definedName>
    <definedName name="SG_03_27_1">[3]AGUA!#REF!</definedName>
    <definedName name="SG_03_27_2">[3]AGUA!#REF!</definedName>
    <definedName name="SG_03_28">[3]AGUA!#REF!</definedName>
    <definedName name="SG_03_28_1">[3]AGUA!#REF!</definedName>
    <definedName name="SG_03_28_2">[3]AGUA!#REF!</definedName>
    <definedName name="SG_03_29">[3]AGUA!#REF!</definedName>
    <definedName name="SG_03_29_1">[3]AGUA!#REF!</definedName>
    <definedName name="SG_03_29_2">[3]AGUA!#REF!</definedName>
    <definedName name="SG_03_30">[3]AGUA!#REF!</definedName>
    <definedName name="SG_03_30_1">[3]AGUA!#REF!</definedName>
    <definedName name="SG_03_30_2">[3]AGUA!#REF!</definedName>
    <definedName name="SG_04_01">[3]AGUA!#REF!</definedName>
    <definedName name="SG_04_01_1">[3]AGUA!#REF!</definedName>
    <definedName name="SG_04_01_2">[3]AGUA!#REF!</definedName>
    <definedName name="SG_04_02">[3]AGUA!#REF!</definedName>
    <definedName name="SG_04_02_1">[3]AGUA!#REF!</definedName>
    <definedName name="SG_04_02_2">[3]AGUA!#REF!</definedName>
    <definedName name="SG_04_03">[3]AGUA!#REF!</definedName>
    <definedName name="SG_04_03_1">[3]AGUA!#REF!</definedName>
    <definedName name="SG_04_03_2">[3]AGUA!#REF!</definedName>
    <definedName name="SG_04_04">[3]AGUA!#REF!</definedName>
    <definedName name="SG_04_04_1">[3]AGUA!#REF!</definedName>
    <definedName name="SG_04_04_2">[3]AGUA!#REF!</definedName>
    <definedName name="SG_04_05">[3]AGUA!#REF!</definedName>
    <definedName name="SG_04_05_1">[3]AGUA!#REF!</definedName>
    <definedName name="SG_04_05_2">[3]AGUA!#REF!</definedName>
    <definedName name="SG_04_06">[3]AGUA!#REF!</definedName>
    <definedName name="SG_04_06_1">[3]AGUA!#REF!</definedName>
    <definedName name="SG_04_06_2">[3]AGUA!#REF!</definedName>
    <definedName name="SG_04_07">[3]AGUA!#REF!</definedName>
    <definedName name="SG_04_07_1">[3]AGUA!#REF!</definedName>
    <definedName name="SG_04_07_2">[3]AGUA!#REF!</definedName>
    <definedName name="SG_04_08">[3]AGUA!#REF!</definedName>
    <definedName name="SG_04_08_1">[3]AGUA!#REF!</definedName>
    <definedName name="SG_04_08_2">[3]AGUA!#REF!</definedName>
    <definedName name="SG_04_09">[3]AGUA!#REF!</definedName>
    <definedName name="SG_04_09_1">[3]AGUA!#REF!</definedName>
    <definedName name="SG_04_09_2">[3]AGUA!#REF!</definedName>
    <definedName name="SG_04_10">[3]AGUA!#REF!</definedName>
    <definedName name="SG_04_10_1">[3]AGUA!#REF!</definedName>
    <definedName name="SG_04_10_2">[3]AGUA!#REF!</definedName>
    <definedName name="SG_04_11">[3]AGUA!#REF!</definedName>
    <definedName name="SG_04_11_1">[3]AGUA!#REF!</definedName>
    <definedName name="SG_04_11_2">[3]AGUA!#REF!</definedName>
    <definedName name="SG_04_12">[3]AGUA!#REF!</definedName>
    <definedName name="SG_04_12_1">[3]AGUA!#REF!</definedName>
    <definedName name="SG_04_12_2">[3]AGUA!#REF!</definedName>
    <definedName name="SG_04_13">[3]AGUA!#REF!</definedName>
    <definedName name="SG_04_13_1">[3]AGUA!#REF!</definedName>
    <definedName name="SG_04_13_2">[3]AGUA!#REF!</definedName>
    <definedName name="SG_04_14">[3]AGUA!#REF!</definedName>
    <definedName name="SG_04_14_1">[3]AGUA!#REF!</definedName>
    <definedName name="SG_04_14_2">[3]AGUA!#REF!</definedName>
    <definedName name="SG_04_15">[3]AGUA!#REF!</definedName>
    <definedName name="SG_04_15_1">[3]AGUA!#REF!</definedName>
    <definedName name="SG_04_15_2">[3]AGUA!#REF!</definedName>
    <definedName name="SG_04_16">[3]AGUA!#REF!</definedName>
    <definedName name="SG_04_16_1">[3]AGUA!#REF!</definedName>
    <definedName name="SG_04_16_2">[3]AGUA!#REF!</definedName>
    <definedName name="SG_04_17">[3]AGUA!#REF!</definedName>
    <definedName name="SG_04_17_1">[3]AGUA!#REF!</definedName>
    <definedName name="SG_04_17_2">[3]AGUA!#REF!</definedName>
    <definedName name="SG_04_18">[3]AGUA!#REF!</definedName>
    <definedName name="SG_04_18_1">[3]AGUA!#REF!</definedName>
    <definedName name="SG_04_18_2">[3]AGUA!#REF!</definedName>
    <definedName name="SG_04_19">[3]AGUA!#REF!</definedName>
    <definedName name="SG_04_19_1">[3]AGUA!#REF!</definedName>
    <definedName name="SG_04_19_2">[3]AGUA!#REF!</definedName>
    <definedName name="SG_04_20">[3]AGUA!#REF!</definedName>
    <definedName name="SG_04_20_1">[3]AGUA!#REF!</definedName>
    <definedName name="SG_04_20_2">[3]AGUA!#REF!</definedName>
    <definedName name="SG_04_21">[3]AGUA!#REF!</definedName>
    <definedName name="SG_04_21_1">[3]AGUA!#REF!</definedName>
    <definedName name="SG_04_21_2">[3]AGUA!#REF!</definedName>
    <definedName name="SG_04_22">[3]AGUA!#REF!</definedName>
    <definedName name="SG_04_22_1">[3]AGUA!#REF!</definedName>
    <definedName name="SG_04_22_2">[3]AGUA!#REF!</definedName>
    <definedName name="SG_04_23">[3]AGUA!#REF!</definedName>
    <definedName name="SG_04_23_1">[3]AGUA!#REF!</definedName>
    <definedName name="SG_04_23_2">[3]AGUA!#REF!</definedName>
    <definedName name="SG_04_24">[3]AGUA!#REF!</definedName>
    <definedName name="SG_04_24_1">[3]AGUA!#REF!</definedName>
    <definedName name="SG_04_24_2">[3]AGUA!#REF!</definedName>
    <definedName name="SG_04_25">[3]AGUA!#REF!</definedName>
    <definedName name="SG_04_25_1">[3]AGUA!#REF!</definedName>
    <definedName name="SG_04_25_2">[3]AGUA!#REF!</definedName>
    <definedName name="SG_04_26">[3]AGUA!#REF!</definedName>
    <definedName name="SG_04_26_1">[3]AGUA!#REF!</definedName>
    <definedName name="SG_04_26_2">[3]AGUA!#REF!</definedName>
    <definedName name="SG_04_27">[3]AGUA!#REF!</definedName>
    <definedName name="SG_04_27_1">[3]AGUA!#REF!</definedName>
    <definedName name="SG_04_27_2">[3]AGUA!#REF!</definedName>
    <definedName name="SG_04_28">[3]AGUA!#REF!</definedName>
    <definedName name="SG_04_28_1">[3]AGUA!#REF!</definedName>
    <definedName name="SG_04_28_2">[3]AGUA!#REF!</definedName>
    <definedName name="SG_04_29">[3]AGUA!#REF!</definedName>
    <definedName name="SG_04_29_1">[3]AGUA!#REF!</definedName>
    <definedName name="SG_04_29_2">[3]AGUA!#REF!</definedName>
    <definedName name="SG_04_30">[3]AGUA!#REF!</definedName>
    <definedName name="SG_04_30_1">[3]AGUA!#REF!</definedName>
    <definedName name="SG_04_30_2">[3]AGUA!#REF!</definedName>
    <definedName name="SG_05_01">[3]AGUA!#REF!</definedName>
    <definedName name="SG_05_01_1">[3]AGUA!#REF!</definedName>
    <definedName name="SG_05_01_2">[3]AGUA!#REF!</definedName>
    <definedName name="SG_05_02">[3]AGUA!#REF!</definedName>
    <definedName name="SG_05_02_1">[3]AGUA!#REF!</definedName>
    <definedName name="SG_05_02_2">[3]AGUA!#REF!</definedName>
    <definedName name="SG_05_03">[3]AGUA!#REF!</definedName>
    <definedName name="SG_05_03_1">[3]AGUA!#REF!</definedName>
    <definedName name="SG_05_03_2">[3]AGUA!#REF!</definedName>
    <definedName name="SG_05_04">[3]AGUA!#REF!</definedName>
    <definedName name="SG_05_04_1">[3]AGUA!#REF!</definedName>
    <definedName name="SG_05_04_2">[3]AGUA!#REF!</definedName>
    <definedName name="SG_05_05">[3]AGUA!#REF!</definedName>
    <definedName name="SG_05_05_1">[3]AGUA!#REF!</definedName>
    <definedName name="SG_05_05_2">[3]AGUA!#REF!</definedName>
    <definedName name="SG_05_06">[3]AGUA!#REF!</definedName>
    <definedName name="SG_05_06_1">[3]AGUA!#REF!</definedName>
    <definedName name="SG_05_06_2">[3]AGUA!#REF!</definedName>
    <definedName name="SG_05_07">[3]AGUA!#REF!</definedName>
    <definedName name="SG_05_07_1">[3]AGUA!#REF!</definedName>
    <definedName name="SG_05_07_2">[3]AGUA!#REF!</definedName>
    <definedName name="SG_05_08">[3]AGUA!#REF!</definedName>
    <definedName name="SG_05_08_1">[3]AGUA!#REF!</definedName>
    <definedName name="SG_05_08_2">[3]AGUA!#REF!</definedName>
    <definedName name="SG_05_09">[3]AGUA!#REF!</definedName>
    <definedName name="SG_05_09_1">[3]AGUA!#REF!</definedName>
    <definedName name="SG_05_09_2">[3]AGUA!#REF!</definedName>
    <definedName name="SG_05_10">[3]AGUA!#REF!</definedName>
    <definedName name="SG_05_10_1">[3]AGUA!#REF!</definedName>
    <definedName name="SG_05_10_2">[3]AGUA!#REF!</definedName>
    <definedName name="SG_05_11">[3]AGUA!#REF!</definedName>
    <definedName name="SG_05_11_1">[3]AGUA!#REF!</definedName>
    <definedName name="SG_05_11_2">[3]AGUA!#REF!</definedName>
    <definedName name="SG_05_12">[3]AGUA!#REF!</definedName>
    <definedName name="SG_05_12_1">[3]AGUA!#REF!</definedName>
    <definedName name="SG_05_12_2">[3]AGUA!#REF!</definedName>
    <definedName name="SG_05_13">[3]AGUA!#REF!</definedName>
    <definedName name="SG_05_13_1">[3]AGUA!#REF!</definedName>
    <definedName name="SG_05_13_2">[3]AGUA!#REF!</definedName>
    <definedName name="SG_05_14">[3]AGUA!#REF!</definedName>
    <definedName name="SG_05_14_1">[3]AGUA!#REF!</definedName>
    <definedName name="SG_05_14_2">[3]AGUA!#REF!</definedName>
    <definedName name="SG_05_15">[3]AGUA!#REF!</definedName>
    <definedName name="SG_05_15_1">[3]AGUA!#REF!</definedName>
    <definedName name="SG_05_15_2">[3]AGUA!#REF!</definedName>
    <definedName name="SG_05_16">[3]AGUA!#REF!</definedName>
    <definedName name="SG_05_16_1">[3]AGUA!#REF!</definedName>
    <definedName name="SG_05_16_2">[3]AGUA!#REF!</definedName>
    <definedName name="SG_05_17">[3]AGUA!#REF!</definedName>
    <definedName name="SG_05_17_1">[3]AGUA!#REF!</definedName>
    <definedName name="SG_05_17_2">[3]AGUA!#REF!</definedName>
    <definedName name="SG_05_18">[3]AGUA!#REF!</definedName>
    <definedName name="SG_05_18_1">[3]AGUA!#REF!</definedName>
    <definedName name="SG_05_18_2">[3]AGUA!#REF!</definedName>
    <definedName name="SG_05_19">[3]AGUA!#REF!</definedName>
    <definedName name="SG_05_19_1">[3]AGUA!#REF!</definedName>
    <definedName name="SG_05_19_2">[3]AGUA!#REF!</definedName>
    <definedName name="SG_05_20">[3]AGUA!#REF!</definedName>
    <definedName name="SG_05_20_1">[3]AGUA!#REF!</definedName>
    <definedName name="SG_05_20_2">[3]AGUA!#REF!</definedName>
    <definedName name="SG_05_21">[3]AGUA!#REF!</definedName>
    <definedName name="SG_05_21_1">[3]AGUA!#REF!</definedName>
    <definedName name="SG_05_21_2">[3]AGUA!#REF!</definedName>
    <definedName name="SG_05_22">[3]AGUA!#REF!</definedName>
    <definedName name="SG_05_22_1">[3]AGUA!#REF!</definedName>
    <definedName name="SG_05_22_2">[3]AGUA!#REF!</definedName>
    <definedName name="SG_05_23">[3]AGUA!#REF!</definedName>
    <definedName name="SG_05_23_1">[3]AGUA!#REF!</definedName>
    <definedName name="SG_05_23_2">[3]AGUA!#REF!</definedName>
    <definedName name="SG_05_24">[3]AGUA!#REF!</definedName>
    <definedName name="SG_05_24_1">[3]AGUA!#REF!</definedName>
    <definedName name="SG_05_24_2">[3]AGUA!#REF!</definedName>
    <definedName name="SG_05_25">[3]AGUA!#REF!</definedName>
    <definedName name="SG_05_25_1">[3]AGUA!#REF!</definedName>
    <definedName name="SG_05_25_2">[3]AGUA!#REF!</definedName>
    <definedName name="SG_05_26">[3]AGUA!#REF!</definedName>
    <definedName name="SG_05_26_1">[3]AGUA!#REF!</definedName>
    <definedName name="SG_05_26_2">[3]AGUA!#REF!</definedName>
    <definedName name="SG_05_27">[3]AGUA!#REF!</definedName>
    <definedName name="SG_05_27_1">[3]AGUA!#REF!</definedName>
    <definedName name="SG_05_27_2">[3]AGUA!#REF!</definedName>
    <definedName name="SG_05_28">[3]AGUA!#REF!</definedName>
    <definedName name="SG_05_28_1">[3]AGUA!#REF!</definedName>
    <definedName name="SG_05_28_2">[3]AGUA!#REF!</definedName>
    <definedName name="SG_05_29">[3]AGUA!#REF!</definedName>
    <definedName name="SG_05_29_1">[3]AGUA!#REF!</definedName>
    <definedName name="SG_05_29_2">[3]AGUA!#REF!</definedName>
    <definedName name="SG_05_30">[3]AGUA!#REF!</definedName>
    <definedName name="SG_05_30_1">[3]AGUA!#REF!</definedName>
    <definedName name="SG_05_30_2">[3]AGUA!#REF!</definedName>
    <definedName name="SG_06_01">[3]AGUA!#REF!</definedName>
    <definedName name="SG_06_01_1">[3]AGUA!#REF!</definedName>
    <definedName name="SG_06_01_2">[3]AGUA!#REF!</definedName>
    <definedName name="SG_06_02">[3]AGUA!#REF!</definedName>
    <definedName name="SG_06_02_1">[3]AGUA!#REF!</definedName>
    <definedName name="SG_06_02_2">[3]AGUA!#REF!</definedName>
    <definedName name="SG_06_03">[3]AGUA!#REF!</definedName>
    <definedName name="SG_06_03_1">[3]AGUA!#REF!</definedName>
    <definedName name="SG_06_03_2">[3]AGUA!#REF!</definedName>
    <definedName name="SG_06_04">[3]AGUA!#REF!</definedName>
    <definedName name="SG_06_04_1">[3]AGUA!#REF!</definedName>
    <definedName name="SG_06_04_2">[3]AGUA!#REF!</definedName>
    <definedName name="SG_06_05">[3]AGUA!#REF!</definedName>
    <definedName name="SG_06_05_1">[3]AGUA!#REF!</definedName>
    <definedName name="SG_06_05_2">[3]AGUA!#REF!</definedName>
    <definedName name="SG_06_06">[3]AGUA!#REF!</definedName>
    <definedName name="SG_06_06_1">[3]AGUA!#REF!</definedName>
    <definedName name="SG_06_06_2">[3]AGUA!#REF!</definedName>
    <definedName name="SG_06_07">[3]AGUA!#REF!</definedName>
    <definedName name="SG_06_07_1">[3]AGUA!#REF!</definedName>
    <definedName name="SG_06_07_2">[3]AGUA!#REF!</definedName>
    <definedName name="SG_06_08">[3]AGUA!#REF!</definedName>
    <definedName name="SG_06_08_1">[3]AGUA!#REF!</definedName>
    <definedName name="SG_06_08_2">[3]AGUA!#REF!</definedName>
    <definedName name="SG_06_09">[3]AGUA!#REF!</definedName>
    <definedName name="SG_06_09_1">[3]AGUA!#REF!</definedName>
    <definedName name="SG_06_09_2">[3]AGUA!#REF!</definedName>
    <definedName name="SG_06_10">[3]AGUA!#REF!</definedName>
    <definedName name="SG_06_10_1">[3]AGUA!#REF!</definedName>
    <definedName name="SG_06_10_2">[3]AGUA!#REF!</definedName>
    <definedName name="SG_06_11">[3]AGUA!#REF!</definedName>
    <definedName name="SG_06_11_1">[3]AGUA!#REF!</definedName>
    <definedName name="SG_06_11_2">[3]AGUA!#REF!</definedName>
    <definedName name="SG_06_12">[3]AGUA!#REF!</definedName>
    <definedName name="SG_06_12_1">[3]AGUA!#REF!</definedName>
    <definedName name="SG_06_12_2">[3]AGUA!#REF!</definedName>
    <definedName name="SG_06_13">[3]AGUA!#REF!</definedName>
    <definedName name="SG_06_13_1">[3]AGUA!#REF!</definedName>
    <definedName name="SG_06_13_2">[3]AGUA!#REF!</definedName>
    <definedName name="SG_06_14">[3]AGUA!#REF!</definedName>
    <definedName name="SG_06_14_1">[3]AGUA!#REF!</definedName>
    <definedName name="SG_06_14_2">[3]AGUA!#REF!</definedName>
    <definedName name="SG_06_15">[3]AGUA!#REF!</definedName>
    <definedName name="SG_06_15_1">[3]AGUA!#REF!</definedName>
    <definedName name="SG_06_15_2">[3]AGUA!#REF!</definedName>
    <definedName name="SG_06_16">[3]AGUA!#REF!</definedName>
    <definedName name="SG_06_16_1">[3]AGUA!#REF!</definedName>
    <definedName name="SG_06_16_2">[3]AGUA!#REF!</definedName>
    <definedName name="SG_06_17">[3]AGUA!#REF!</definedName>
    <definedName name="SG_06_17_1">[3]AGUA!#REF!</definedName>
    <definedName name="SG_06_17_2">[3]AGUA!#REF!</definedName>
    <definedName name="SG_06_18">[3]AGUA!#REF!</definedName>
    <definedName name="SG_06_18_1">[3]AGUA!#REF!</definedName>
    <definedName name="SG_06_18_2">[3]AGUA!#REF!</definedName>
    <definedName name="SG_06_19">[3]AGUA!#REF!</definedName>
    <definedName name="SG_06_19_1">[3]AGUA!#REF!</definedName>
    <definedName name="SG_06_19_2">[3]AGUA!#REF!</definedName>
    <definedName name="SG_06_20">[3]AGUA!#REF!</definedName>
    <definedName name="SG_06_20_1">[3]AGUA!#REF!</definedName>
    <definedName name="SG_06_20_2">[3]AGUA!#REF!</definedName>
    <definedName name="SG_06_21">[3]AGUA!#REF!</definedName>
    <definedName name="SG_06_21_1">[3]AGUA!#REF!</definedName>
    <definedName name="SG_06_21_2">[3]AGUA!#REF!</definedName>
    <definedName name="SG_06_22">[3]AGUA!#REF!</definedName>
    <definedName name="SG_06_22_1">[3]AGUA!#REF!</definedName>
    <definedName name="SG_06_22_2">[3]AGUA!#REF!</definedName>
    <definedName name="SG_06_23">[3]AGUA!#REF!</definedName>
    <definedName name="SG_06_23_1">[3]AGUA!#REF!</definedName>
    <definedName name="SG_06_23_2">[3]AGUA!#REF!</definedName>
    <definedName name="SG_06_24">[3]AGUA!#REF!</definedName>
    <definedName name="SG_06_24_1">[3]AGUA!#REF!</definedName>
    <definedName name="SG_06_24_2">[3]AGUA!#REF!</definedName>
    <definedName name="SG_06_25">[3]AGUA!#REF!</definedName>
    <definedName name="SG_06_25_1">[3]AGUA!#REF!</definedName>
    <definedName name="SG_06_25_2">[3]AGUA!#REF!</definedName>
    <definedName name="SG_06_26">[3]AGUA!#REF!</definedName>
    <definedName name="SG_06_26_1">[3]AGUA!#REF!</definedName>
    <definedName name="SG_06_26_2">[3]AGUA!#REF!</definedName>
    <definedName name="SG_06_27">[3]AGUA!#REF!</definedName>
    <definedName name="SG_06_27_1">[3]AGUA!#REF!</definedName>
    <definedName name="SG_06_27_2">[3]AGUA!#REF!</definedName>
    <definedName name="SG_06_28">[3]AGUA!#REF!</definedName>
    <definedName name="SG_06_28_1">[3]AGUA!#REF!</definedName>
    <definedName name="SG_06_28_2">[3]AGUA!#REF!</definedName>
    <definedName name="SG_06_29">[3]AGUA!#REF!</definedName>
    <definedName name="SG_06_29_1">[3]AGUA!#REF!</definedName>
    <definedName name="SG_06_29_2">[3]AGUA!#REF!</definedName>
    <definedName name="SG_06_30">[3]AGUA!#REF!</definedName>
    <definedName name="SG_06_30_1">[3]AGUA!#REF!</definedName>
    <definedName name="SG_06_30_2">[3]AGUA!#REF!</definedName>
    <definedName name="SG_07_01">[3]AGUA!#REF!</definedName>
    <definedName name="SG_07_01_1">[3]AGUA!#REF!</definedName>
    <definedName name="SG_07_01_2">[3]AGUA!#REF!</definedName>
    <definedName name="SG_07_02">[3]AGUA!#REF!</definedName>
    <definedName name="SG_07_02_1">[3]AGUA!#REF!</definedName>
    <definedName name="SG_07_02_2">[3]AGUA!#REF!</definedName>
    <definedName name="SG_07_03">[3]AGUA!#REF!</definedName>
    <definedName name="SG_07_03_1">[3]AGUA!#REF!</definedName>
    <definedName name="SG_07_03_2">[3]AGUA!#REF!</definedName>
    <definedName name="SG_07_04">[3]AGUA!#REF!</definedName>
    <definedName name="SG_07_04_1">[3]AGUA!#REF!</definedName>
    <definedName name="SG_07_04_2">[3]AGUA!#REF!</definedName>
    <definedName name="SG_07_05">[3]AGUA!#REF!</definedName>
    <definedName name="SG_07_05_1">[3]AGUA!#REF!</definedName>
    <definedName name="SG_07_05_2">[3]AGUA!#REF!</definedName>
    <definedName name="SG_07_06">[3]AGUA!#REF!</definedName>
    <definedName name="SG_07_06_1">[3]AGUA!#REF!</definedName>
    <definedName name="SG_07_06_2">[3]AGUA!#REF!</definedName>
    <definedName name="SG_07_07">[3]AGUA!#REF!</definedName>
    <definedName name="SG_07_07_1">[3]AGUA!#REF!</definedName>
    <definedName name="SG_07_07_2">[3]AGUA!#REF!</definedName>
    <definedName name="SG_07_08">[3]AGUA!#REF!</definedName>
    <definedName name="SG_07_08_1">[3]AGUA!#REF!</definedName>
    <definedName name="SG_07_08_2">[3]AGUA!#REF!</definedName>
    <definedName name="SG_07_09">[3]AGUA!#REF!</definedName>
    <definedName name="SG_07_09_1">[3]AGUA!#REF!</definedName>
    <definedName name="SG_07_09_2">[3]AGUA!#REF!</definedName>
    <definedName name="SG_07_10">[3]AGUA!#REF!</definedName>
    <definedName name="SG_07_10_1">[3]AGUA!#REF!</definedName>
    <definedName name="SG_07_10_2">[3]AGUA!#REF!</definedName>
    <definedName name="SG_07_11">[3]AGUA!#REF!</definedName>
    <definedName name="SG_07_11_1">[3]AGUA!#REF!</definedName>
    <definedName name="SG_07_11_2">[3]AGUA!#REF!</definedName>
    <definedName name="SG_07_12">[3]AGUA!#REF!</definedName>
    <definedName name="SG_07_12_1">[3]AGUA!#REF!</definedName>
    <definedName name="SG_07_12_2">[3]AGUA!#REF!</definedName>
    <definedName name="SG_07_13">[3]AGUA!#REF!</definedName>
    <definedName name="SG_07_13_1">[3]AGUA!#REF!</definedName>
    <definedName name="SG_07_13_2">[3]AGUA!#REF!</definedName>
    <definedName name="SG_07_14">[3]AGUA!#REF!</definedName>
    <definedName name="SG_07_14_1">[3]AGUA!#REF!</definedName>
    <definedName name="SG_07_14_2">[3]AGUA!#REF!</definedName>
    <definedName name="SG_07_15">[3]AGUA!#REF!</definedName>
    <definedName name="SG_07_15_1">[3]AGUA!#REF!</definedName>
    <definedName name="SG_07_15_2">[3]AGUA!#REF!</definedName>
    <definedName name="SG_07_16">[3]AGUA!#REF!</definedName>
    <definedName name="SG_07_16_1">[3]AGUA!#REF!</definedName>
    <definedName name="SG_07_16_2">[3]AGUA!#REF!</definedName>
    <definedName name="SG_07_17">[3]AGUA!#REF!</definedName>
    <definedName name="SG_07_17_1">[3]AGUA!#REF!</definedName>
    <definedName name="SG_07_17_2">[3]AGUA!#REF!</definedName>
    <definedName name="SG_07_18">[3]AGUA!#REF!</definedName>
    <definedName name="SG_07_18_1">[3]AGUA!#REF!</definedName>
    <definedName name="SG_07_18_2">[3]AGUA!#REF!</definedName>
    <definedName name="SG_07_19">[3]AGUA!#REF!</definedName>
    <definedName name="SG_07_19_1">[3]AGUA!#REF!</definedName>
    <definedName name="SG_07_19_2">[3]AGUA!#REF!</definedName>
    <definedName name="SG_07_20">[3]AGUA!#REF!</definedName>
    <definedName name="SG_07_20_1">[3]AGUA!#REF!</definedName>
    <definedName name="SG_07_20_2">[3]AGUA!#REF!</definedName>
    <definedName name="SG_07_21">[3]AGUA!#REF!</definedName>
    <definedName name="SG_07_21_1">[3]AGUA!#REF!</definedName>
    <definedName name="SG_07_21_2">[3]AGUA!#REF!</definedName>
    <definedName name="SG_07_22">[3]AGUA!#REF!</definedName>
    <definedName name="SG_07_22_1">[3]AGUA!#REF!</definedName>
    <definedName name="SG_07_22_2">[3]AGUA!#REF!</definedName>
    <definedName name="SG_07_23">[3]AGUA!#REF!</definedName>
    <definedName name="SG_07_23_1">[3]AGUA!#REF!</definedName>
    <definedName name="SG_07_23_2">[3]AGUA!#REF!</definedName>
    <definedName name="SG_07_24">[3]AGUA!#REF!</definedName>
    <definedName name="SG_07_24_1">[3]AGUA!#REF!</definedName>
    <definedName name="SG_07_24_2">[3]AGUA!#REF!</definedName>
    <definedName name="SG_07_25">[3]AGUA!#REF!</definedName>
    <definedName name="SG_07_25_1">[3]AGUA!#REF!</definedName>
    <definedName name="SG_07_25_2">[3]AGUA!#REF!</definedName>
    <definedName name="SG_07_26">[3]AGUA!#REF!</definedName>
    <definedName name="SG_07_26_1">[3]AGUA!#REF!</definedName>
    <definedName name="SG_07_26_2">[3]AGUA!#REF!</definedName>
    <definedName name="SG_07_27">[3]AGUA!#REF!</definedName>
    <definedName name="SG_07_27_1">[3]AGUA!#REF!</definedName>
    <definedName name="SG_07_27_2">[3]AGUA!#REF!</definedName>
    <definedName name="SG_07_28">[3]AGUA!#REF!</definedName>
    <definedName name="SG_07_28_1">[3]AGUA!#REF!</definedName>
    <definedName name="SG_07_28_2">[3]AGUA!#REF!</definedName>
    <definedName name="SG_07_29">[3]AGUA!#REF!</definedName>
    <definedName name="SG_07_29_1">[3]AGUA!#REF!</definedName>
    <definedName name="SG_07_29_2">[3]AGUA!#REF!</definedName>
    <definedName name="SG_07_30">[3]AGUA!#REF!</definedName>
    <definedName name="SG_07_30_1">[3]AGUA!#REF!</definedName>
    <definedName name="SG_07_30_2">[3]AGUA!#REF!</definedName>
    <definedName name="SG_08_01">[3]AGUA!#REF!</definedName>
    <definedName name="SG_08_01_1">[3]AGUA!#REF!</definedName>
    <definedName name="SG_08_01_2">[3]AGUA!#REF!</definedName>
    <definedName name="SG_08_02">[3]AGUA!#REF!</definedName>
    <definedName name="SG_08_02_1">[3]AGUA!#REF!</definedName>
    <definedName name="SG_08_02_2">[3]AGUA!#REF!</definedName>
    <definedName name="SG_08_03">[3]AGUA!#REF!</definedName>
    <definedName name="SG_08_03_1">[3]AGUA!#REF!</definedName>
    <definedName name="SG_08_03_2">[3]AGUA!#REF!</definedName>
    <definedName name="SG_08_04">[3]AGUA!#REF!</definedName>
    <definedName name="SG_08_04_1">[3]AGUA!#REF!</definedName>
    <definedName name="SG_08_04_2">[3]AGUA!#REF!</definedName>
    <definedName name="SG_08_05">[3]AGUA!#REF!</definedName>
    <definedName name="SG_08_05_1">[3]AGUA!#REF!</definedName>
    <definedName name="SG_08_05_2">[3]AGUA!#REF!</definedName>
    <definedName name="SG_08_06">[3]AGUA!#REF!</definedName>
    <definedName name="SG_08_06_1">[3]AGUA!#REF!</definedName>
    <definedName name="SG_08_06_2">[3]AGUA!#REF!</definedName>
    <definedName name="SG_08_07">[3]AGUA!#REF!</definedName>
    <definedName name="SG_08_07_1">[3]AGUA!#REF!</definedName>
    <definedName name="SG_08_07_2">[3]AGUA!#REF!</definedName>
    <definedName name="SG_08_08">[3]AGUA!#REF!</definedName>
    <definedName name="SG_08_08_1">[3]AGUA!#REF!</definedName>
    <definedName name="SG_08_08_2">[3]AGUA!#REF!</definedName>
    <definedName name="SG_08_09">[3]AGUA!#REF!</definedName>
    <definedName name="SG_08_09_1">[3]AGUA!#REF!</definedName>
    <definedName name="SG_08_09_2">[3]AGUA!#REF!</definedName>
    <definedName name="SG_08_10">[3]AGUA!#REF!</definedName>
    <definedName name="SG_08_10_1">[3]AGUA!#REF!</definedName>
    <definedName name="SG_08_10_2">[3]AGUA!#REF!</definedName>
    <definedName name="SG_08_11">[3]AGUA!#REF!</definedName>
    <definedName name="SG_08_11_1">[3]AGUA!#REF!</definedName>
    <definedName name="SG_08_11_2">[3]AGUA!#REF!</definedName>
    <definedName name="SG_08_12">[3]AGUA!#REF!</definedName>
    <definedName name="SG_08_12_1">[3]AGUA!#REF!</definedName>
    <definedName name="SG_08_12_2">[3]AGUA!#REF!</definedName>
    <definedName name="SG_08_13">[3]AGUA!#REF!</definedName>
    <definedName name="SG_08_13_1">[3]AGUA!#REF!</definedName>
    <definedName name="SG_08_13_2">[3]AGUA!#REF!</definedName>
    <definedName name="SG_08_14">[3]AGUA!#REF!</definedName>
    <definedName name="SG_08_14_1">[3]AGUA!#REF!</definedName>
    <definedName name="SG_08_14_2">[3]AGUA!#REF!</definedName>
    <definedName name="SG_08_15">[3]AGUA!#REF!</definedName>
    <definedName name="SG_08_15_1">[3]AGUA!#REF!</definedName>
    <definedName name="SG_08_15_2">[3]AGUA!#REF!</definedName>
    <definedName name="SG_08_16">[3]AGUA!#REF!</definedName>
    <definedName name="SG_08_16_1">[3]AGUA!#REF!</definedName>
    <definedName name="SG_08_16_2">[3]AGUA!#REF!</definedName>
    <definedName name="SG_08_17">[3]AGUA!#REF!</definedName>
    <definedName name="SG_08_17_1">[3]AGUA!#REF!</definedName>
    <definedName name="SG_08_17_2">[3]AGUA!#REF!</definedName>
    <definedName name="SG_08_18">[3]AGUA!#REF!</definedName>
    <definedName name="SG_08_18_1">[3]AGUA!#REF!</definedName>
    <definedName name="SG_08_18_2">[3]AGUA!#REF!</definedName>
    <definedName name="SG_08_19">[3]AGUA!#REF!</definedName>
    <definedName name="SG_08_19_1">[3]AGUA!#REF!</definedName>
    <definedName name="SG_08_19_2">[3]AGUA!#REF!</definedName>
    <definedName name="SG_08_20">[3]AGUA!#REF!</definedName>
    <definedName name="SG_08_20_1">[3]AGUA!#REF!</definedName>
    <definedName name="SG_08_20_2">[3]AGUA!#REF!</definedName>
    <definedName name="SG_08_21">[3]AGUA!#REF!</definedName>
    <definedName name="SG_08_21_1">[3]AGUA!#REF!</definedName>
    <definedName name="SG_08_21_2">[3]AGUA!#REF!</definedName>
    <definedName name="SG_08_22">[3]AGUA!#REF!</definedName>
    <definedName name="SG_08_22_1">[3]AGUA!#REF!</definedName>
    <definedName name="SG_08_22_2">[3]AGUA!#REF!</definedName>
    <definedName name="SG_08_23">[3]AGUA!#REF!</definedName>
    <definedName name="SG_08_23_1">[3]AGUA!#REF!</definedName>
    <definedName name="SG_08_23_2">[3]AGUA!#REF!</definedName>
    <definedName name="SG_08_24">[3]AGUA!#REF!</definedName>
    <definedName name="SG_08_24_1">[3]AGUA!#REF!</definedName>
    <definedName name="SG_08_24_2">[3]AGUA!#REF!</definedName>
    <definedName name="SG_08_25">[3]AGUA!#REF!</definedName>
    <definedName name="SG_08_25_1">[3]AGUA!#REF!</definedName>
    <definedName name="SG_08_25_2">[3]AGUA!#REF!</definedName>
    <definedName name="SG_08_26">[3]AGUA!#REF!</definedName>
    <definedName name="SG_08_26_1">[3]AGUA!#REF!</definedName>
    <definedName name="SG_08_26_2">[3]AGUA!#REF!</definedName>
    <definedName name="SG_08_27">[3]AGUA!#REF!</definedName>
    <definedName name="SG_08_27_1">[3]AGUA!#REF!</definedName>
    <definedName name="SG_08_27_2">[3]AGUA!#REF!</definedName>
    <definedName name="SG_08_28">[3]AGUA!#REF!</definedName>
    <definedName name="SG_08_28_1">[3]AGUA!#REF!</definedName>
    <definedName name="SG_08_28_2">[3]AGUA!#REF!</definedName>
    <definedName name="SG_08_29">[3]AGUA!#REF!</definedName>
    <definedName name="SG_08_29_1">[3]AGUA!#REF!</definedName>
    <definedName name="SG_08_29_2">[3]AGUA!#REF!</definedName>
    <definedName name="SG_08_30">[3]AGUA!#REF!</definedName>
    <definedName name="SG_08_30_1">[3]AGUA!#REF!</definedName>
    <definedName name="SG_08_30_2">[3]AGUA!#REF!</definedName>
    <definedName name="SG_09_01">[3]AGUA!#REF!</definedName>
    <definedName name="SG_09_01_1">[3]AGUA!#REF!</definedName>
    <definedName name="SG_09_01_2">[3]AGUA!#REF!</definedName>
    <definedName name="SG_09_02">[3]AGUA!#REF!</definedName>
    <definedName name="SG_09_02_1">[3]AGUA!#REF!</definedName>
    <definedName name="SG_09_02_2">[3]AGUA!#REF!</definedName>
    <definedName name="SG_09_03">[3]AGUA!#REF!</definedName>
    <definedName name="SG_09_03_1">[3]AGUA!#REF!</definedName>
    <definedName name="SG_09_03_2">[3]AGUA!#REF!</definedName>
    <definedName name="SG_09_04">[3]AGUA!#REF!</definedName>
    <definedName name="SG_09_04_1">[3]AGUA!#REF!</definedName>
    <definedName name="SG_09_04_2">[3]AGUA!#REF!</definedName>
    <definedName name="SG_09_05">[3]AGUA!#REF!</definedName>
    <definedName name="SG_09_05_1">[3]AGUA!#REF!</definedName>
    <definedName name="SG_09_05_2">[3]AGUA!#REF!</definedName>
    <definedName name="SG_09_06">[3]AGUA!#REF!</definedName>
    <definedName name="SG_09_06_1">[3]AGUA!#REF!</definedName>
    <definedName name="SG_09_06_2">[3]AGUA!#REF!</definedName>
    <definedName name="SG_09_07">[3]AGUA!#REF!</definedName>
    <definedName name="SG_09_07_1">[3]AGUA!#REF!</definedName>
    <definedName name="SG_09_07_2">[3]AGUA!#REF!</definedName>
    <definedName name="SG_09_08">[3]AGUA!#REF!</definedName>
    <definedName name="SG_09_08_1">[3]AGUA!#REF!</definedName>
    <definedName name="SG_09_08_2">[3]AGUA!#REF!</definedName>
    <definedName name="SG_09_09">[3]AGUA!#REF!</definedName>
    <definedName name="SG_09_09_1">[3]AGUA!#REF!</definedName>
    <definedName name="SG_09_09_2">[3]AGUA!#REF!</definedName>
    <definedName name="SG_09_10">[3]AGUA!#REF!</definedName>
    <definedName name="SG_09_10_1">[3]AGUA!#REF!</definedName>
    <definedName name="SG_09_10_2">[3]AGUA!#REF!</definedName>
    <definedName name="SG_09_11">[3]AGUA!#REF!</definedName>
    <definedName name="SG_09_11_1">[3]AGUA!#REF!</definedName>
    <definedName name="SG_09_11_2">[3]AGUA!#REF!</definedName>
    <definedName name="SG_09_12">[3]AGUA!#REF!</definedName>
    <definedName name="SG_09_12_1">[3]AGUA!#REF!</definedName>
    <definedName name="SG_09_12_2">[3]AGUA!#REF!</definedName>
    <definedName name="SG_09_13">[3]AGUA!#REF!</definedName>
    <definedName name="SG_09_13_1">[3]AGUA!#REF!</definedName>
    <definedName name="SG_09_13_2">[3]AGUA!#REF!</definedName>
    <definedName name="SG_09_14">[3]AGUA!#REF!</definedName>
    <definedName name="SG_09_14_1">[3]AGUA!#REF!</definedName>
    <definedName name="SG_09_14_2">[3]AGUA!#REF!</definedName>
    <definedName name="SG_09_15">[3]AGUA!#REF!</definedName>
    <definedName name="SG_09_15_1">[3]AGUA!#REF!</definedName>
    <definedName name="SG_09_15_2">[3]AGUA!#REF!</definedName>
    <definedName name="SG_09_16">[3]AGUA!#REF!</definedName>
    <definedName name="SG_09_16_1">[3]AGUA!#REF!</definedName>
    <definedName name="SG_09_16_2">[3]AGUA!#REF!</definedName>
    <definedName name="SG_09_17">[3]AGUA!#REF!</definedName>
    <definedName name="SG_09_17_1">[3]AGUA!#REF!</definedName>
    <definedName name="SG_09_17_2">[3]AGUA!#REF!</definedName>
    <definedName name="SG_09_18">[3]AGUA!#REF!</definedName>
    <definedName name="SG_09_18_1">[3]AGUA!#REF!</definedName>
    <definedName name="SG_09_18_2">[3]AGUA!#REF!</definedName>
    <definedName name="SG_09_19">[3]AGUA!#REF!</definedName>
    <definedName name="SG_09_19_1">[3]AGUA!#REF!</definedName>
    <definedName name="SG_09_19_2">[3]AGUA!#REF!</definedName>
    <definedName name="SG_09_20">[3]AGUA!#REF!</definedName>
    <definedName name="SG_09_20_1">[3]AGUA!#REF!</definedName>
    <definedName name="SG_09_20_2">[3]AGUA!#REF!</definedName>
    <definedName name="SG_09_21">[3]AGUA!#REF!</definedName>
    <definedName name="SG_09_21_1">[3]AGUA!#REF!</definedName>
    <definedName name="SG_09_21_2">[3]AGUA!#REF!</definedName>
    <definedName name="SG_09_22">[3]AGUA!#REF!</definedName>
    <definedName name="SG_09_22_1">[3]AGUA!#REF!</definedName>
    <definedName name="SG_09_22_2">[3]AGUA!#REF!</definedName>
    <definedName name="SG_09_23">[3]AGUA!#REF!</definedName>
    <definedName name="SG_09_23_1">[3]AGUA!#REF!</definedName>
    <definedName name="SG_09_23_2">[3]AGUA!#REF!</definedName>
    <definedName name="SG_09_24">[3]AGUA!#REF!</definedName>
    <definedName name="SG_09_24_1">[3]AGUA!#REF!</definedName>
    <definedName name="SG_09_24_2">[3]AGUA!#REF!</definedName>
    <definedName name="SG_09_25">[3]AGUA!#REF!</definedName>
    <definedName name="SG_09_25_1">[3]AGUA!#REF!</definedName>
    <definedName name="SG_09_25_2">[3]AGUA!#REF!</definedName>
    <definedName name="SG_09_26">[3]AGUA!#REF!</definedName>
    <definedName name="SG_09_26_1">[3]AGUA!#REF!</definedName>
    <definedName name="SG_09_26_2">[3]AGUA!#REF!</definedName>
    <definedName name="SG_09_27">[3]AGUA!#REF!</definedName>
    <definedName name="SG_09_27_1">[3]AGUA!#REF!</definedName>
    <definedName name="SG_09_27_2">[3]AGUA!#REF!</definedName>
    <definedName name="SG_09_28">[3]AGUA!#REF!</definedName>
    <definedName name="SG_09_28_1">[3]AGUA!#REF!</definedName>
    <definedName name="SG_09_28_2">[3]AGUA!#REF!</definedName>
    <definedName name="SG_09_29">[3]AGUA!#REF!</definedName>
    <definedName name="SG_09_29_1">[3]AGUA!#REF!</definedName>
    <definedName name="SG_09_29_2">[3]AGUA!#REF!</definedName>
    <definedName name="SG_09_30">[3]AGUA!#REF!</definedName>
    <definedName name="SG_09_30_1">[3]AGUA!#REF!</definedName>
    <definedName name="SG_09_30_2">[3]AGUA!#REF!</definedName>
    <definedName name="SG_10_01">[3]AGUA!#REF!</definedName>
    <definedName name="SG_10_01_1">[3]AGUA!#REF!</definedName>
    <definedName name="SG_10_01_2">[3]AGUA!#REF!</definedName>
    <definedName name="SG_10_02">[3]AGUA!#REF!</definedName>
    <definedName name="SG_10_02_1">[3]AGUA!#REF!</definedName>
    <definedName name="SG_10_02_2">[3]AGUA!#REF!</definedName>
    <definedName name="SG_10_03">[3]AGUA!#REF!</definedName>
    <definedName name="SG_10_03_1">[3]AGUA!#REF!</definedName>
    <definedName name="SG_10_03_2">[3]AGUA!#REF!</definedName>
    <definedName name="SG_10_04">[3]AGUA!#REF!</definedName>
    <definedName name="SG_10_04_1">[3]AGUA!#REF!</definedName>
    <definedName name="SG_10_04_2">[3]AGUA!#REF!</definedName>
    <definedName name="SG_10_05">[3]AGUA!#REF!</definedName>
    <definedName name="SG_10_05_1">[3]AGUA!#REF!</definedName>
    <definedName name="SG_10_05_2">[3]AGUA!#REF!</definedName>
    <definedName name="SG_10_06">[3]AGUA!#REF!</definedName>
    <definedName name="SG_10_06_1">[3]AGUA!#REF!</definedName>
    <definedName name="SG_10_06_2">[3]AGUA!#REF!</definedName>
    <definedName name="SG_10_07">[3]AGUA!#REF!</definedName>
    <definedName name="SG_10_07_1">[3]AGUA!#REF!</definedName>
    <definedName name="SG_10_07_2">[3]AGUA!#REF!</definedName>
    <definedName name="SG_10_08">[3]AGUA!#REF!</definedName>
    <definedName name="SG_10_08_1">[3]AGUA!#REF!</definedName>
    <definedName name="SG_10_08_2">[3]AGUA!#REF!</definedName>
    <definedName name="SG_10_09">[3]AGUA!#REF!</definedName>
    <definedName name="SG_10_09_1">[3]AGUA!#REF!</definedName>
    <definedName name="SG_10_09_2">[3]AGUA!#REF!</definedName>
    <definedName name="SG_10_10">[3]AGUA!#REF!</definedName>
    <definedName name="SG_10_10_1">[3]AGUA!#REF!</definedName>
    <definedName name="SG_10_10_2">[3]AGUA!#REF!</definedName>
    <definedName name="SG_10_11">[3]AGUA!#REF!</definedName>
    <definedName name="SG_10_11_1">[3]AGUA!#REF!</definedName>
    <definedName name="SG_10_11_2">[3]AGUA!#REF!</definedName>
    <definedName name="SG_10_12">[3]AGUA!#REF!</definedName>
    <definedName name="SG_10_12_1">[3]AGUA!#REF!</definedName>
    <definedName name="SG_10_12_2">[3]AGUA!#REF!</definedName>
    <definedName name="SG_10_13">[3]AGUA!#REF!</definedName>
    <definedName name="SG_10_13_1">[3]AGUA!#REF!</definedName>
    <definedName name="SG_10_13_2">[3]AGUA!#REF!</definedName>
    <definedName name="SG_10_14">[3]AGUA!#REF!</definedName>
    <definedName name="SG_10_14_1">[3]AGUA!#REF!</definedName>
    <definedName name="SG_10_14_2">[3]AGUA!#REF!</definedName>
    <definedName name="SG_10_15">[3]AGUA!#REF!</definedName>
    <definedName name="SG_10_15_1">[3]AGUA!#REF!</definedName>
    <definedName name="SG_10_15_2">[3]AGUA!#REF!</definedName>
    <definedName name="SG_10_16">[3]AGUA!#REF!</definedName>
    <definedName name="SG_10_16_1">[3]AGUA!#REF!</definedName>
    <definedName name="SG_10_16_2">[3]AGUA!#REF!</definedName>
    <definedName name="SG_10_17">[3]AGUA!#REF!</definedName>
    <definedName name="SG_10_17_1">[3]AGUA!#REF!</definedName>
    <definedName name="SG_10_17_2">[3]AGUA!#REF!</definedName>
    <definedName name="SG_10_18">[3]AGUA!#REF!</definedName>
    <definedName name="SG_10_18_1">[3]AGUA!#REF!</definedName>
    <definedName name="SG_10_18_2">[3]AGUA!#REF!</definedName>
    <definedName name="SG_10_19">[3]AGUA!#REF!</definedName>
    <definedName name="SG_10_19_1">[3]AGUA!#REF!</definedName>
    <definedName name="SG_10_19_2">[3]AGUA!#REF!</definedName>
    <definedName name="SG_10_20">[3]AGUA!#REF!</definedName>
    <definedName name="SG_10_20_1">[3]AGUA!#REF!</definedName>
    <definedName name="SG_10_20_2">[3]AGUA!#REF!</definedName>
    <definedName name="SG_10_21">[3]AGUA!#REF!</definedName>
    <definedName name="SG_10_21_1">[3]AGUA!#REF!</definedName>
    <definedName name="SG_10_21_2">[3]AGUA!#REF!</definedName>
    <definedName name="SG_10_22">[3]AGUA!#REF!</definedName>
    <definedName name="SG_10_22_1">[3]AGUA!#REF!</definedName>
    <definedName name="SG_10_22_2">[3]AGUA!#REF!</definedName>
    <definedName name="SG_10_23">[3]AGUA!#REF!</definedName>
    <definedName name="SG_10_23_1">[3]AGUA!#REF!</definedName>
    <definedName name="SG_10_23_2">[3]AGUA!#REF!</definedName>
    <definedName name="SG_10_24">[3]AGUA!#REF!</definedName>
    <definedName name="SG_10_24_1">[3]AGUA!#REF!</definedName>
    <definedName name="SG_10_24_2">[3]AGUA!#REF!</definedName>
    <definedName name="SG_10_25">[3]AGUA!#REF!</definedName>
    <definedName name="SG_10_25_1">[3]AGUA!#REF!</definedName>
    <definedName name="SG_10_25_2">[3]AGUA!#REF!</definedName>
    <definedName name="SG_10_26">[3]AGUA!#REF!</definedName>
    <definedName name="SG_10_26_1">[3]AGUA!#REF!</definedName>
    <definedName name="SG_10_26_2">[3]AGUA!#REF!</definedName>
    <definedName name="SG_10_27">[3]AGUA!#REF!</definedName>
    <definedName name="SG_10_27_1">[3]AGUA!#REF!</definedName>
    <definedName name="SG_10_27_2">[3]AGUA!#REF!</definedName>
    <definedName name="SG_10_28">[3]AGUA!#REF!</definedName>
    <definedName name="SG_10_28_1">[3]AGUA!#REF!</definedName>
    <definedName name="SG_10_28_2">[3]AGUA!#REF!</definedName>
    <definedName name="SG_10_29">[3]AGUA!#REF!</definedName>
    <definedName name="SG_10_29_1">[3]AGUA!#REF!</definedName>
    <definedName name="SG_10_29_2">[3]AGUA!#REF!</definedName>
    <definedName name="SG_10_30">[3]AGUA!#REF!</definedName>
    <definedName name="SG_10_30_1">[3]AGUA!#REF!</definedName>
    <definedName name="SG_10_30_2">[3]AGUA!#REF!</definedName>
    <definedName name="SG_11_01">[3]AGUA!#REF!</definedName>
    <definedName name="SG_11_01_1">[3]AGUA!#REF!</definedName>
    <definedName name="SG_11_01_2">[3]AGUA!#REF!</definedName>
    <definedName name="SG_11_02">[3]AGUA!#REF!</definedName>
    <definedName name="SG_11_02_1">[3]AGUA!#REF!</definedName>
    <definedName name="SG_11_02_2">[3]AGUA!#REF!</definedName>
    <definedName name="SG_11_03">[3]AGUA!#REF!</definedName>
    <definedName name="SG_11_03_1">[3]AGUA!#REF!</definedName>
    <definedName name="SG_11_03_2">[3]AGUA!#REF!</definedName>
    <definedName name="SG_11_04">[3]AGUA!#REF!</definedName>
    <definedName name="SG_11_04_1">[3]AGUA!#REF!</definedName>
    <definedName name="SG_11_04_2">[3]AGUA!#REF!</definedName>
    <definedName name="SG_11_05">[3]AGUA!#REF!</definedName>
    <definedName name="SG_11_05_1">[3]AGUA!#REF!</definedName>
    <definedName name="SG_11_05_2">[3]AGUA!#REF!</definedName>
    <definedName name="SG_11_06">[3]AGUA!#REF!</definedName>
    <definedName name="SG_11_06_1">[3]AGUA!#REF!</definedName>
    <definedName name="SG_11_06_2">[3]AGUA!#REF!</definedName>
    <definedName name="SG_11_07">[3]AGUA!#REF!</definedName>
    <definedName name="SG_11_07_1">[3]AGUA!#REF!</definedName>
    <definedName name="SG_11_07_2">[3]AGUA!#REF!</definedName>
    <definedName name="SG_11_08">[3]AGUA!#REF!</definedName>
    <definedName name="SG_11_08_1">[3]AGUA!#REF!</definedName>
    <definedName name="SG_11_08_2">[3]AGUA!#REF!</definedName>
    <definedName name="SG_11_09">[3]AGUA!#REF!</definedName>
    <definedName name="SG_11_09_1">[3]AGUA!#REF!</definedName>
    <definedName name="SG_11_09_2">[3]AGUA!#REF!</definedName>
    <definedName name="SG_11_10">[3]AGUA!#REF!</definedName>
    <definedName name="SG_11_10_1">[3]AGUA!#REF!</definedName>
    <definedName name="SG_11_10_2">[3]AGUA!#REF!</definedName>
    <definedName name="SG_11_11">[3]AGUA!#REF!</definedName>
    <definedName name="SG_11_11_1">[3]AGUA!#REF!</definedName>
    <definedName name="SG_11_11_2">[3]AGUA!#REF!</definedName>
    <definedName name="SG_11_12">[3]AGUA!#REF!</definedName>
    <definedName name="SG_11_12_1">[3]AGUA!#REF!</definedName>
    <definedName name="SG_11_12_2">[3]AGUA!#REF!</definedName>
    <definedName name="SG_11_13">[3]AGUA!#REF!</definedName>
    <definedName name="SG_11_13_1">[3]AGUA!#REF!</definedName>
    <definedName name="SG_11_13_2">[3]AGUA!#REF!</definedName>
    <definedName name="SG_11_14">[3]AGUA!#REF!</definedName>
    <definedName name="SG_11_14_1">[3]AGUA!#REF!</definedName>
    <definedName name="SG_11_14_2">[3]AGUA!#REF!</definedName>
    <definedName name="SG_11_15">[3]AGUA!#REF!</definedName>
    <definedName name="SG_11_15_1">[3]AGUA!#REF!</definedName>
    <definedName name="SG_11_15_2">[3]AGUA!#REF!</definedName>
    <definedName name="SG_11_16">[3]AGUA!#REF!</definedName>
    <definedName name="SG_11_16_1">[3]AGUA!#REF!</definedName>
    <definedName name="SG_11_16_2">[3]AGUA!#REF!</definedName>
    <definedName name="SG_11_17">[3]AGUA!#REF!</definedName>
    <definedName name="SG_11_17_1">[3]AGUA!#REF!</definedName>
    <definedName name="SG_11_17_2">[3]AGUA!#REF!</definedName>
    <definedName name="SG_11_18">[3]AGUA!#REF!</definedName>
    <definedName name="SG_11_18_1">[3]AGUA!#REF!</definedName>
    <definedName name="SG_11_18_2">[3]AGUA!#REF!</definedName>
    <definedName name="SG_11_19">[3]AGUA!#REF!</definedName>
    <definedName name="SG_11_19_1">[3]AGUA!#REF!</definedName>
    <definedName name="SG_11_19_2">[3]AGUA!#REF!</definedName>
    <definedName name="SG_11_20">[3]AGUA!#REF!</definedName>
    <definedName name="SG_11_20_1">[3]AGUA!#REF!</definedName>
    <definedName name="SG_11_20_2">[3]AGUA!#REF!</definedName>
    <definedName name="SG_11_21">[3]AGUA!#REF!</definedName>
    <definedName name="SG_11_21_1">[3]AGUA!#REF!</definedName>
    <definedName name="SG_11_21_2">[3]AGUA!#REF!</definedName>
    <definedName name="SG_11_22">[3]AGUA!#REF!</definedName>
    <definedName name="SG_11_22_1">[3]AGUA!#REF!</definedName>
    <definedName name="SG_11_22_2">[3]AGUA!#REF!</definedName>
    <definedName name="SG_11_23">[3]AGUA!#REF!</definedName>
    <definedName name="SG_11_23_1">[3]AGUA!#REF!</definedName>
    <definedName name="SG_11_23_2">[3]AGUA!#REF!</definedName>
    <definedName name="SG_11_24">[3]AGUA!#REF!</definedName>
    <definedName name="SG_11_24_1">[3]AGUA!#REF!</definedName>
    <definedName name="SG_11_24_2">[3]AGUA!#REF!</definedName>
    <definedName name="SG_11_25">[3]AGUA!#REF!</definedName>
    <definedName name="SG_11_25_1">[3]AGUA!#REF!</definedName>
    <definedName name="SG_11_25_2">[3]AGUA!#REF!</definedName>
    <definedName name="SG_11_26">[3]AGUA!#REF!</definedName>
    <definedName name="SG_11_26_1">[3]AGUA!#REF!</definedName>
    <definedName name="SG_11_26_2">[3]AGUA!#REF!</definedName>
    <definedName name="SG_11_27">[3]AGUA!#REF!</definedName>
    <definedName name="SG_11_27_1">[3]AGUA!#REF!</definedName>
    <definedName name="SG_11_27_2">[3]AGUA!#REF!</definedName>
    <definedName name="SG_11_28">[3]AGUA!#REF!</definedName>
    <definedName name="SG_11_28_1">[3]AGUA!#REF!</definedName>
    <definedName name="SG_11_28_2">[3]AGUA!#REF!</definedName>
    <definedName name="SG_11_29">[3]AGUA!#REF!</definedName>
    <definedName name="SG_11_29_1">[3]AGUA!#REF!</definedName>
    <definedName name="SG_11_29_2">[3]AGUA!#REF!</definedName>
    <definedName name="SG_11_30">[3]AGUA!#REF!</definedName>
    <definedName name="SG_11_30_1">[3]AGUA!#REF!</definedName>
    <definedName name="SG_11_30_2">[3]AGUA!#REF!</definedName>
    <definedName name="SG_12_01">[3]AGUA!#REF!</definedName>
    <definedName name="SG_12_01_1">[3]AGUA!#REF!</definedName>
    <definedName name="SG_12_01_2">[3]AGUA!#REF!</definedName>
    <definedName name="SG_12_02">[3]AGUA!#REF!</definedName>
    <definedName name="SG_12_02_1">[3]AGUA!#REF!</definedName>
    <definedName name="SG_12_02_2">[3]AGUA!#REF!</definedName>
    <definedName name="SG_12_03">[3]AGUA!#REF!</definedName>
    <definedName name="SG_12_03_1">[3]AGUA!#REF!</definedName>
    <definedName name="SG_12_03_2">[3]AGUA!#REF!</definedName>
    <definedName name="SG_12_04">[3]AGUA!#REF!</definedName>
    <definedName name="SG_12_04_1">[3]AGUA!#REF!</definedName>
    <definedName name="SG_12_04_2">[3]AGUA!#REF!</definedName>
    <definedName name="SG_12_05">[3]AGUA!#REF!</definedName>
    <definedName name="SG_12_05_1">[3]AGUA!#REF!</definedName>
    <definedName name="SG_12_05_2">[3]AGUA!#REF!</definedName>
    <definedName name="SG_12_06">[3]AGUA!#REF!</definedName>
    <definedName name="SG_12_06_1">[3]AGUA!#REF!</definedName>
    <definedName name="SG_12_06_2">[3]AGUA!#REF!</definedName>
    <definedName name="SG_12_07">[3]AGUA!#REF!</definedName>
    <definedName name="SG_12_07_1">[3]AGUA!#REF!</definedName>
    <definedName name="SG_12_07_2">[3]AGUA!#REF!</definedName>
    <definedName name="SG_12_08">[3]AGUA!#REF!</definedName>
    <definedName name="SG_12_08_1">[3]AGUA!#REF!</definedName>
    <definedName name="SG_12_08_2">[3]AGUA!#REF!</definedName>
    <definedName name="SG_12_09">[3]AGUA!#REF!</definedName>
    <definedName name="SG_12_09_1">[3]AGUA!#REF!</definedName>
    <definedName name="SG_12_09_2">[3]AGUA!#REF!</definedName>
    <definedName name="SG_12_10">[3]AGUA!#REF!</definedName>
    <definedName name="SG_12_10_1">[3]AGUA!#REF!</definedName>
    <definedName name="SG_12_10_2">[3]AGUA!#REF!</definedName>
    <definedName name="SG_12_11">[3]AGUA!#REF!</definedName>
    <definedName name="SG_12_11_1">[3]AGUA!#REF!</definedName>
    <definedName name="SG_12_11_2">[3]AGUA!#REF!</definedName>
    <definedName name="SG_12_12">[3]AGUA!#REF!</definedName>
    <definedName name="SG_12_12_1">[3]AGUA!#REF!</definedName>
    <definedName name="SG_12_12_2">[3]AGUA!#REF!</definedName>
    <definedName name="SG_12_13">[3]AGUA!#REF!</definedName>
    <definedName name="SG_12_13_1">[3]AGUA!#REF!</definedName>
    <definedName name="SG_12_13_2">[3]AGUA!#REF!</definedName>
    <definedName name="SG_12_14">[3]AGUA!#REF!</definedName>
    <definedName name="SG_12_14_1">[3]AGUA!#REF!</definedName>
    <definedName name="SG_12_14_2">[3]AGUA!#REF!</definedName>
    <definedName name="SG_12_15">[3]AGUA!#REF!</definedName>
    <definedName name="SG_12_15_1">[3]AGUA!#REF!</definedName>
    <definedName name="SG_12_15_2">[3]AGUA!#REF!</definedName>
    <definedName name="SG_12_16">[3]AGUA!#REF!</definedName>
    <definedName name="SG_12_16_1">[3]AGUA!#REF!</definedName>
    <definedName name="SG_12_16_2">[3]AGUA!#REF!</definedName>
    <definedName name="SG_12_17">[3]AGUA!#REF!</definedName>
    <definedName name="SG_12_17_1">[3]AGUA!#REF!</definedName>
    <definedName name="SG_12_17_2">[3]AGUA!#REF!</definedName>
    <definedName name="SG_12_18">[3]AGUA!#REF!</definedName>
    <definedName name="SG_12_18_1">[3]AGUA!#REF!</definedName>
    <definedName name="SG_12_18_2">[3]AGUA!#REF!</definedName>
    <definedName name="SG_12_19">[3]AGUA!#REF!</definedName>
    <definedName name="SG_12_19_1">[3]AGUA!#REF!</definedName>
    <definedName name="SG_12_19_2">[3]AGUA!#REF!</definedName>
    <definedName name="SG_12_20">[3]AGUA!#REF!</definedName>
    <definedName name="SG_12_20_1">[3]AGUA!#REF!</definedName>
    <definedName name="SG_12_20_2">[3]AGUA!#REF!</definedName>
    <definedName name="SG_12_21">[3]AGUA!#REF!</definedName>
    <definedName name="SG_12_21_1">[3]AGUA!#REF!</definedName>
    <definedName name="SG_12_21_2">[3]AGUA!#REF!</definedName>
    <definedName name="SG_12_22">[3]AGUA!#REF!</definedName>
    <definedName name="SG_12_22_1">[3]AGUA!#REF!</definedName>
    <definedName name="SG_12_22_2">[3]AGUA!#REF!</definedName>
    <definedName name="SG_12_23">[3]AGUA!#REF!</definedName>
    <definedName name="SG_12_23_1">[3]AGUA!#REF!</definedName>
    <definedName name="SG_12_23_2">[3]AGUA!#REF!</definedName>
    <definedName name="SG_12_24">[3]AGUA!#REF!</definedName>
    <definedName name="SG_12_24_1">[3]AGUA!#REF!</definedName>
    <definedName name="SG_12_24_2">[3]AGUA!#REF!</definedName>
    <definedName name="SG_12_25">[3]AGUA!#REF!</definedName>
    <definedName name="SG_12_25_1">[3]AGUA!#REF!</definedName>
    <definedName name="SG_12_25_2">[3]AGUA!#REF!</definedName>
    <definedName name="SG_12_26">[3]AGUA!#REF!</definedName>
    <definedName name="SG_12_26_1">[3]AGUA!#REF!</definedName>
    <definedName name="SG_12_26_2">[3]AGUA!#REF!</definedName>
    <definedName name="SG_12_27">[3]AGUA!#REF!</definedName>
    <definedName name="SG_12_27_1">[3]AGUA!#REF!</definedName>
    <definedName name="SG_12_27_2">[3]AGUA!#REF!</definedName>
    <definedName name="SG_12_28">[3]AGUA!#REF!</definedName>
    <definedName name="SG_12_28_1">[3]AGUA!#REF!</definedName>
    <definedName name="SG_12_28_2">[3]AGUA!#REF!</definedName>
    <definedName name="SG_12_29">[3]AGUA!#REF!</definedName>
    <definedName name="SG_12_29_1">[3]AGUA!#REF!</definedName>
    <definedName name="SG_12_29_2">[3]AGUA!#REF!</definedName>
    <definedName name="SG_12_30">[3]AGUA!#REF!</definedName>
    <definedName name="SG_12_30_1">[3]AGUA!#REF!</definedName>
    <definedName name="SG_12_30_2">[3]AGUA!#REF!</definedName>
    <definedName name="SG_13_01">[3]AGUA!#REF!</definedName>
    <definedName name="SG_13_01_1">[3]AGUA!#REF!</definedName>
    <definedName name="SG_13_01_2">[3]AGUA!#REF!</definedName>
    <definedName name="SG_13_02">[3]AGUA!#REF!</definedName>
    <definedName name="SG_13_02_1">[3]AGUA!#REF!</definedName>
    <definedName name="SG_13_02_2">[3]AGUA!#REF!</definedName>
    <definedName name="SG_13_03">[3]AGUA!#REF!</definedName>
    <definedName name="SG_13_03_1">[3]AGUA!#REF!</definedName>
    <definedName name="SG_13_03_2">[3]AGUA!#REF!</definedName>
    <definedName name="SG_13_04">[3]AGUA!#REF!</definedName>
    <definedName name="SG_13_04_1">[3]AGUA!#REF!</definedName>
    <definedName name="SG_13_04_2">[3]AGUA!#REF!</definedName>
    <definedName name="SG_13_05">[3]AGUA!#REF!</definedName>
    <definedName name="SG_13_05_1">[3]AGUA!#REF!</definedName>
    <definedName name="SG_13_05_2">[3]AGUA!#REF!</definedName>
    <definedName name="SG_13_06">[3]AGUA!#REF!</definedName>
    <definedName name="SG_13_06_1">[3]AGUA!#REF!</definedName>
    <definedName name="SG_13_06_2">[3]AGUA!#REF!</definedName>
    <definedName name="SG_13_07">[3]AGUA!#REF!</definedName>
    <definedName name="SG_13_07_1">[3]AGUA!#REF!</definedName>
    <definedName name="SG_13_07_2">[3]AGUA!#REF!</definedName>
    <definedName name="SG_13_08">[3]AGUA!#REF!</definedName>
    <definedName name="SG_13_08_1">[3]AGUA!#REF!</definedName>
    <definedName name="SG_13_08_2">[3]AGUA!#REF!</definedName>
    <definedName name="SG_13_09">[3]AGUA!#REF!</definedName>
    <definedName name="SG_13_09_1">[3]AGUA!#REF!</definedName>
    <definedName name="SG_13_09_2">[3]AGUA!#REF!</definedName>
    <definedName name="SG_13_10">[3]AGUA!#REF!</definedName>
    <definedName name="SG_13_10_1">[3]AGUA!#REF!</definedName>
    <definedName name="SG_13_10_2">[3]AGUA!#REF!</definedName>
    <definedName name="SG_13_11">[3]AGUA!#REF!</definedName>
    <definedName name="SG_13_11_1">[3]AGUA!#REF!</definedName>
    <definedName name="SG_13_11_2">[3]AGUA!#REF!</definedName>
    <definedName name="SG_13_12">[3]AGUA!#REF!</definedName>
    <definedName name="SG_13_12_1">[3]AGUA!#REF!</definedName>
    <definedName name="SG_13_12_2">[3]AGUA!#REF!</definedName>
    <definedName name="SG_13_13">[3]AGUA!#REF!</definedName>
    <definedName name="SG_13_13_1">[3]AGUA!#REF!</definedName>
    <definedName name="SG_13_13_2">[3]AGUA!#REF!</definedName>
    <definedName name="SG_13_14">[3]AGUA!#REF!</definedName>
    <definedName name="SG_13_14_1">[3]AGUA!#REF!</definedName>
    <definedName name="SG_13_14_2">[3]AGUA!#REF!</definedName>
    <definedName name="SG_13_15">[3]AGUA!#REF!</definedName>
    <definedName name="SG_13_15_1">[3]AGUA!#REF!</definedName>
    <definedName name="SG_13_15_2">[3]AGUA!#REF!</definedName>
    <definedName name="SG_13_16">[3]AGUA!#REF!</definedName>
    <definedName name="SG_13_16_1">[3]AGUA!#REF!</definedName>
    <definedName name="SG_13_16_2">[3]AGUA!#REF!</definedName>
    <definedName name="SG_13_17">[3]AGUA!#REF!</definedName>
    <definedName name="SG_13_17_1">[3]AGUA!#REF!</definedName>
    <definedName name="SG_13_17_2">[3]AGUA!#REF!</definedName>
    <definedName name="SG_13_18">[3]AGUA!#REF!</definedName>
    <definedName name="SG_13_18_1">[3]AGUA!#REF!</definedName>
    <definedName name="SG_13_18_2">[3]AGUA!#REF!</definedName>
    <definedName name="SG_13_19">[3]AGUA!#REF!</definedName>
    <definedName name="SG_13_19_1">[3]AGUA!#REF!</definedName>
    <definedName name="SG_13_19_2">[3]AGUA!#REF!</definedName>
    <definedName name="SG_13_20">[3]AGUA!#REF!</definedName>
    <definedName name="SG_13_20_1">[3]AGUA!#REF!</definedName>
    <definedName name="SG_13_20_2">[3]AGUA!#REF!</definedName>
    <definedName name="SG_13_21">[3]AGUA!#REF!</definedName>
    <definedName name="SG_13_21_1">[3]AGUA!#REF!</definedName>
    <definedName name="SG_13_21_2">[3]AGUA!#REF!</definedName>
    <definedName name="SG_13_22">[3]AGUA!#REF!</definedName>
    <definedName name="SG_13_22_1">[3]AGUA!#REF!</definedName>
    <definedName name="SG_13_22_2">[3]AGUA!#REF!</definedName>
    <definedName name="SG_13_23">[3]AGUA!#REF!</definedName>
    <definedName name="SG_13_23_1">[3]AGUA!#REF!</definedName>
    <definedName name="SG_13_23_2">[3]AGUA!#REF!</definedName>
    <definedName name="SG_13_24">[3]AGUA!#REF!</definedName>
    <definedName name="SG_13_24_1">[3]AGUA!#REF!</definedName>
    <definedName name="SG_13_24_2">[3]AGUA!#REF!</definedName>
    <definedName name="SG_13_25">[3]AGUA!#REF!</definedName>
    <definedName name="SG_13_25_1">[3]AGUA!#REF!</definedName>
    <definedName name="SG_13_25_2">[3]AGUA!#REF!</definedName>
    <definedName name="SG_13_26">[3]AGUA!#REF!</definedName>
    <definedName name="SG_13_26_1">[3]AGUA!#REF!</definedName>
    <definedName name="SG_13_26_2">[3]AGUA!#REF!</definedName>
    <definedName name="SG_13_27">[3]AGUA!#REF!</definedName>
    <definedName name="SG_13_27_1">[3]AGUA!#REF!</definedName>
    <definedName name="SG_13_27_2">[3]AGUA!#REF!</definedName>
    <definedName name="SG_13_28">[3]AGUA!#REF!</definedName>
    <definedName name="SG_13_28_1">[3]AGUA!#REF!</definedName>
    <definedName name="SG_13_28_2">[3]AGUA!#REF!</definedName>
    <definedName name="SG_13_29">[3]AGUA!#REF!</definedName>
    <definedName name="SG_13_29_1">[3]AGUA!#REF!</definedName>
    <definedName name="SG_13_29_2">[3]AGUA!#REF!</definedName>
    <definedName name="SG_13_30">[3]AGUA!#REF!</definedName>
    <definedName name="SG_13_30_1">[3]AGUA!#REF!</definedName>
    <definedName name="SG_13_30_2">[3]AGUA!#REF!</definedName>
    <definedName name="SG_14_01">[3]AGUA!#REF!</definedName>
    <definedName name="SG_14_01_1">[3]AGUA!#REF!</definedName>
    <definedName name="SG_14_01_2">[3]AGUA!#REF!</definedName>
    <definedName name="SG_14_02">[3]AGUA!#REF!</definedName>
    <definedName name="SG_14_02_1">[3]AGUA!#REF!</definedName>
    <definedName name="SG_14_02_2">[3]AGUA!#REF!</definedName>
    <definedName name="SG_14_03">[3]AGUA!#REF!</definedName>
    <definedName name="SG_14_03_1">[3]AGUA!#REF!</definedName>
    <definedName name="SG_14_03_2">[3]AGUA!#REF!</definedName>
    <definedName name="SG_14_04">[3]AGUA!#REF!</definedName>
    <definedName name="SG_14_04_1">[3]AGUA!#REF!</definedName>
    <definedName name="SG_14_04_2">[3]AGUA!#REF!</definedName>
    <definedName name="SG_14_05">[3]AGUA!#REF!</definedName>
    <definedName name="SG_14_05_1">[3]AGUA!#REF!</definedName>
    <definedName name="SG_14_05_2">[3]AGUA!#REF!</definedName>
    <definedName name="SG_14_06">[3]AGUA!#REF!</definedName>
    <definedName name="SG_14_06_1">[3]AGUA!#REF!</definedName>
    <definedName name="SG_14_06_2">[3]AGUA!#REF!</definedName>
    <definedName name="SG_14_07">[3]AGUA!#REF!</definedName>
    <definedName name="SG_14_07_1">[3]AGUA!#REF!</definedName>
    <definedName name="SG_14_07_2">[3]AGUA!#REF!</definedName>
    <definedName name="SG_14_08">[3]AGUA!#REF!</definedName>
    <definedName name="SG_14_08_1">[3]AGUA!#REF!</definedName>
    <definedName name="SG_14_08_2">[3]AGUA!#REF!</definedName>
    <definedName name="SG_14_09">[3]AGUA!#REF!</definedName>
    <definedName name="SG_14_09_1">[3]AGUA!#REF!</definedName>
    <definedName name="SG_14_09_2">[3]AGUA!#REF!</definedName>
    <definedName name="SG_14_10">[3]AGUA!#REF!</definedName>
    <definedName name="SG_14_10_1">[3]AGUA!#REF!</definedName>
    <definedName name="SG_14_10_2">[3]AGUA!#REF!</definedName>
    <definedName name="SG_14_11">[3]AGUA!#REF!</definedName>
    <definedName name="SG_14_11_1">[3]AGUA!#REF!</definedName>
    <definedName name="SG_14_11_2">[3]AGUA!#REF!</definedName>
    <definedName name="SG_14_12">[3]AGUA!#REF!</definedName>
    <definedName name="SG_14_12_1">[3]AGUA!#REF!</definedName>
    <definedName name="SG_14_12_2">[3]AGUA!#REF!</definedName>
    <definedName name="SG_14_13">[3]AGUA!#REF!</definedName>
    <definedName name="SG_14_13_1">[3]AGUA!#REF!</definedName>
    <definedName name="SG_14_13_2">[3]AGUA!#REF!</definedName>
    <definedName name="SG_14_14">[3]AGUA!#REF!</definedName>
    <definedName name="SG_14_14_1">[3]AGUA!#REF!</definedName>
    <definedName name="SG_14_14_2">[3]AGUA!#REF!</definedName>
    <definedName name="SG_14_15">[3]AGUA!#REF!</definedName>
    <definedName name="SG_14_15_1">[3]AGUA!#REF!</definedName>
    <definedName name="SG_14_15_2">[3]AGUA!#REF!</definedName>
    <definedName name="SG_14_16">[3]AGUA!#REF!</definedName>
    <definedName name="SG_14_16_1">[3]AGUA!#REF!</definedName>
    <definedName name="SG_14_16_2">[3]AGUA!#REF!</definedName>
    <definedName name="SG_14_17">[3]AGUA!#REF!</definedName>
    <definedName name="SG_14_17_1">[3]AGUA!#REF!</definedName>
    <definedName name="SG_14_17_2">[3]AGUA!#REF!</definedName>
    <definedName name="SG_14_18">[3]AGUA!#REF!</definedName>
    <definedName name="SG_14_18_1">[3]AGUA!#REF!</definedName>
    <definedName name="SG_14_18_2">[3]AGUA!#REF!</definedName>
    <definedName name="SG_14_19">[3]AGUA!#REF!</definedName>
    <definedName name="SG_14_19_1">[3]AGUA!#REF!</definedName>
    <definedName name="SG_14_19_2">[3]AGUA!#REF!</definedName>
    <definedName name="SG_14_20">[3]AGUA!#REF!</definedName>
    <definedName name="SG_14_20_1">[3]AGUA!#REF!</definedName>
    <definedName name="SG_14_20_2">[3]AGUA!#REF!</definedName>
    <definedName name="SG_14_21">[3]AGUA!#REF!</definedName>
    <definedName name="SG_14_21_1">[3]AGUA!#REF!</definedName>
    <definedName name="SG_14_21_2">[3]AGUA!#REF!</definedName>
    <definedName name="SG_14_22">[3]AGUA!#REF!</definedName>
    <definedName name="SG_14_22_1">[3]AGUA!#REF!</definedName>
    <definedName name="SG_14_22_2">[3]AGUA!#REF!</definedName>
    <definedName name="SG_14_23">[3]AGUA!#REF!</definedName>
    <definedName name="SG_14_23_1">[3]AGUA!#REF!</definedName>
    <definedName name="SG_14_23_2">[3]AGUA!#REF!</definedName>
    <definedName name="SG_14_24">[3]AGUA!#REF!</definedName>
    <definedName name="SG_14_24_1">[3]AGUA!#REF!</definedName>
    <definedName name="SG_14_24_2">[3]AGUA!#REF!</definedName>
    <definedName name="SG_14_25">[3]AGUA!#REF!</definedName>
    <definedName name="SG_14_25_1">[3]AGUA!#REF!</definedName>
    <definedName name="SG_14_25_2">[3]AGUA!#REF!</definedName>
    <definedName name="SG_14_26">[3]AGUA!#REF!</definedName>
    <definedName name="SG_14_26_1">[3]AGUA!#REF!</definedName>
    <definedName name="SG_14_26_2">[3]AGUA!#REF!</definedName>
    <definedName name="SG_14_27">[3]AGUA!#REF!</definedName>
    <definedName name="SG_14_27_1">[3]AGUA!#REF!</definedName>
    <definedName name="SG_14_27_2">[3]AGUA!#REF!</definedName>
    <definedName name="SG_14_28">[3]AGUA!#REF!</definedName>
    <definedName name="SG_14_28_1">[3]AGUA!#REF!</definedName>
    <definedName name="SG_14_28_2">[3]AGUA!#REF!</definedName>
    <definedName name="SG_14_29">[3]AGUA!#REF!</definedName>
    <definedName name="SG_14_29_1">[3]AGUA!#REF!</definedName>
    <definedName name="SG_14_29_2">[3]AGUA!#REF!</definedName>
    <definedName name="SG_14_30">[3]AGUA!#REF!</definedName>
    <definedName name="SG_14_30_1">[3]AGUA!#REF!</definedName>
    <definedName name="SG_14_30_2">[3]AGUA!#REF!</definedName>
    <definedName name="SG_15_01">[3]AGUA!#REF!</definedName>
    <definedName name="SG_15_01_1">[3]AGUA!#REF!</definedName>
    <definedName name="SG_15_01_2">[3]AGUA!#REF!</definedName>
    <definedName name="SG_15_02">[3]AGUA!#REF!</definedName>
    <definedName name="SG_15_02_1">[3]AGUA!#REF!</definedName>
    <definedName name="SG_15_02_2">[3]AGUA!#REF!</definedName>
    <definedName name="SG_15_03">[3]AGUA!#REF!</definedName>
    <definedName name="SG_15_03_1">[3]AGUA!#REF!</definedName>
    <definedName name="SG_15_03_2">[3]AGUA!#REF!</definedName>
    <definedName name="SG_15_04">[3]AGUA!#REF!</definedName>
    <definedName name="SG_15_04_1">[3]AGUA!#REF!</definedName>
    <definedName name="SG_15_04_2">[3]AGUA!#REF!</definedName>
    <definedName name="SG_15_05">[3]AGUA!#REF!</definedName>
    <definedName name="SG_15_05_1">[3]AGUA!#REF!</definedName>
    <definedName name="SG_15_05_2">[3]AGUA!#REF!</definedName>
    <definedName name="SG_15_06">[3]AGUA!#REF!</definedName>
    <definedName name="SG_15_06_1">[3]AGUA!#REF!</definedName>
    <definedName name="SG_15_06_2">[3]AGUA!#REF!</definedName>
    <definedName name="SG_15_07">[3]AGUA!#REF!</definedName>
    <definedName name="SG_15_07_1">[3]AGUA!#REF!</definedName>
    <definedName name="SG_15_07_2">[3]AGUA!#REF!</definedName>
    <definedName name="SG_15_08">[3]AGUA!#REF!</definedName>
    <definedName name="SG_15_08_1">[3]AGUA!#REF!</definedName>
    <definedName name="SG_15_08_2">[3]AGUA!#REF!</definedName>
    <definedName name="SG_15_09">[3]AGUA!#REF!</definedName>
    <definedName name="SG_15_09_1">[3]AGUA!#REF!</definedName>
    <definedName name="SG_15_09_2">[3]AGUA!#REF!</definedName>
    <definedName name="SG_15_10">[3]AGUA!#REF!</definedName>
    <definedName name="SG_15_10_1">[3]AGUA!#REF!</definedName>
    <definedName name="SG_15_10_2">[3]AGUA!#REF!</definedName>
    <definedName name="SG_15_11">[3]AGUA!#REF!</definedName>
    <definedName name="SG_15_11_1">[3]AGUA!#REF!</definedName>
    <definedName name="SG_15_11_2">[3]AGUA!#REF!</definedName>
    <definedName name="SG_15_12">[3]AGUA!#REF!</definedName>
    <definedName name="SG_15_12_1">[3]AGUA!#REF!</definedName>
    <definedName name="SG_15_12_2">[3]AGUA!#REF!</definedName>
    <definedName name="SG_15_13">[3]AGUA!#REF!</definedName>
    <definedName name="SG_15_13_1">[3]AGUA!#REF!</definedName>
    <definedName name="SG_15_13_2">[3]AGUA!#REF!</definedName>
    <definedName name="SG_15_14">[3]AGUA!#REF!</definedName>
    <definedName name="SG_15_14_1">[3]AGUA!#REF!</definedName>
    <definedName name="SG_15_14_2">[3]AGUA!#REF!</definedName>
    <definedName name="SG_15_15">[3]AGUA!#REF!</definedName>
    <definedName name="SG_15_15_1">[3]AGUA!#REF!</definedName>
    <definedName name="SG_15_15_2">[3]AGUA!#REF!</definedName>
    <definedName name="SG_15_16">[3]AGUA!#REF!</definedName>
    <definedName name="SG_15_16_1">[3]AGUA!#REF!</definedName>
    <definedName name="SG_15_16_2">[3]AGUA!#REF!</definedName>
    <definedName name="SG_15_17">[3]AGUA!#REF!</definedName>
    <definedName name="SG_15_17_1">[3]AGUA!#REF!</definedName>
    <definedName name="SG_15_17_2">[3]AGUA!#REF!</definedName>
    <definedName name="SG_15_18">[3]AGUA!#REF!</definedName>
    <definedName name="SG_15_18_1">[3]AGUA!#REF!</definedName>
    <definedName name="SG_15_18_2">[3]AGUA!#REF!</definedName>
    <definedName name="SG_15_19">[3]AGUA!#REF!</definedName>
    <definedName name="SG_15_19_1">[3]AGUA!#REF!</definedName>
    <definedName name="SG_15_19_2">[3]AGUA!#REF!</definedName>
    <definedName name="SG_15_20">[3]AGUA!#REF!</definedName>
    <definedName name="SG_15_20_1">[3]AGUA!#REF!</definedName>
    <definedName name="SG_15_20_2">[3]AGUA!#REF!</definedName>
    <definedName name="SG_15_21">[3]AGUA!#REF!</definedName>
    <definedName name="SG_15_21_1">[3]AGUA!#REF!</definedName>
    <definedName name="SG_15_21_2">[3]AGUA!#REF!</definedName>
    <definedName name="SG_15_22">[3]AGUA!#REF!</definedName>
    <definedName name="SG_15_22_1">[3]AGUA!#REF!</definedName>
    <definedName name="SG_15_22_2">[3]AGUA!#REF!</definedName>
    <definedName name="SG_15_23">[3]AGUA!#REF!</definedName>
    <definedName name="SG_15_23_1">[3]AGUA!#REF!</definedName>
    <definedName name="SG_15_23_2">[3]AGUA!#REF!</definedName>
    <definedName name="SG_15_24">[3]AGUA!#REF!</definedName>
    <definedName name="SG_15_24_1">[3]AGUA!#REF!</definedName>
    <definedName name="SG_15_24_2">[3]AGUA!#REF!</definedName>
    <definedName name="SG_15_25">[3]AGUA!#REF!</definedName>
    <definedName name="SG_15_25_1">[3]AGUA!#REF!</definedName>
    <definedName name="SG_15_25_2">[3]AGUA!#REF!</definedName>
    <definedName name="SG_15_26">[3]AGUA!#REF!</definedName>
    <definedName name="SG_15_26_1">[3]AGUA!#REF!</definedName>
    <definedName name="SG_15_26_2">[3]AGUA!#REF!</definedName>
    <definedName name="SG_15_27">[3]AGUA!#REF!</definedName>
    <definedName name="SG_15_27_1">[3]AGUA!#REF!</definedName>
    <definedName name="SG_15_27_2">[3]AGUA!#REF!</definedName>
    <definedName name="SG_15_28">[3]AGUA!#REF!</definedName>
    <definedName name="SG_15_28_1">[3]AGUA!#REF!</definedName>
    <definedName name="SG_15_28_2">[3]AGUA!#REF!</definedName>
    <definedName name="SG_15_29">[3]AGUA!#REF!</definedName>
    <definedName name="SG_15_29_1">[3]AGUA!#REF!</definedName>
    <definedName name="SG_15_29_2">[3]AGUA!#REF!</definedName>
    <definedName name="SG_15_30">[3]AGUA!#REF!</definedName>
    <definedName name="SG_15_30_1">[3]AGUA!#REF!</definedName>
    <definedName name="SG_15_30_2">[3]AGUA!#REF!</definedName>
    <definedName name="SG_16_01">[3]AGUA!#REF!</definedName>
    <definedName name="SG_16_01_1">[3]AGUA!#REF!</definedName>
    <definedName name="SG_16_01_2">[3]AGUA!#REF!</definedName>
    <definedName name="SG_16_02">[3]AGUA!#REF!</definedName>
    <definedName name="SG_16_02_1">[3]AGUA!#REF!</definedName>
    <definedName name="SG_16_02_2">[3]AGUA!#REF!</definedName>
    <definedName name="SG_16_03">[3]AGUA!#REF!</definedName>
    <definedName name="SG_16_03_1">[3]AGUA!#REF!</definedName>
    <definedName name="SG_16_03_2">[3]AGUA!#REF!</definedName>
    <definedName name="SG_16_04">[3]AGUA!#REF!</definedName>
    <definedName name="SG_16_04_1">[3]AGUA!#REF!</definedName>
    <definedName name="SG_16_04_2">[3]AGUA!#REF!</definedName>
    <definedName name="SG_16_05">[3]AGUA!#REF!</definedName>
    <definedName name="SG_16_05_1">[3]AGUA!#REF!</definedName>
    <definedName name="SG_16_05_2">[3]AGUA!#REF!</definedName>
    <definedName name="SG_16_06">[3]AGUA!#REF!</definedName>
    <definedName name="SG_16_06_1">[3]AGUA!#REF!</definedName>
    <definedName name="SG_16_06_2">[3]AGUA!#REF!</definedName>
    <definedName name="SG_16_07">[3]AGUA!#REF!</definedName>
    <definedName name="SG_16_07_1">[3]AGUA!#REF!</definedName>
    <definedName name="SG_16_07_2">[3]AGUA!#REF!</definedName>
    <definedName name="SG_16_08">[3]AGUA!#REF!</definedName>
    <definedName name="SG_16_08_1">[3]AGUA!#REF!</definedName>
    <definedName name="SG_16_08_2">[3]AGUA!#REF!</definedName>
    <definedName name="SG_16_09">[3]AGUA!#REF!</definedName>
    <definedName name="SG_16_09_1">[3]AGUA!#REF!</definedName>
    <definedName name="SG_16_09_2">[3]AGUA!#REF!</definedName>
    <definedName name="SG_16_10">[3]AGUA!#REF!</definedName>
    <definedName name="SG_16_10_1">[3]AGUA!#REF!</definedName>
    <definedName name="SG_16_10_2">[3]AGUA!#REF!</definedName>
    <definedName name="SG_16_11">[3]AGUA!#REF!</definedName>
    <definedName name="SG_16_11_1">[3]AGUA!#REF!</definedName>
    <definedName name="SG_16_11_2">[3]AGUA!#REF!</definedName>
    <definedName name="SG_16_12">[3]AGUA!#REF!</definedName>
    <definedName name="SG_16_12_1">[3]AGUA!#REF!</definedName>
    <definedName name="SG_16_12_2">[3]AGUA!#REF!</definedName>
    <definedName name="SG_16_13">[3]AGUA!#REF!</definedName>
    <definedName name="SG_16_13_1">[3]AGUA!#REF!</definedName>
    <definedName name="SG_16_13_2">[3]AGUA!#REF!</definedName>
    <definedName name="SG_16_14">[3]AGUA!#REF!</definedName>
    <definedName name="SG_16_14_1">[3]AGUA!#REF!</definedName>
    <definedName name="SG_16_14_2">[3]AGUA!#REF!</definedName>
    <definedName name="SG_16_15">[3]AGUA!#REF!</definedName>
    <definedName name="SG_16_15_1">[3]AGUA!#REF!</definedName>
    <definedName name="SG_16_15_2">[3]AGUA!#REF!</definedName>
    <definedName name="SG_16_16">[3]AGUA!#REF!</definedName>
    <definedName name="SG_16_16_1">[3]AGUA!#REF!</definedName>
    <definedName name="SG_16_16_2">[3]AGUA!#REF!</definedName>
    <definedName name="SG_16_17">[3]AGUA!#REF!</definedName>
    <definedName name="SG_16_17_1">[3]AGUA!#REF!</definedName>
    <definedName name="SG_16_17_2">[3]AGUA!#REF!</definedName>
    <definedName name="SG_16_18">[3]AGUA!#REF!</definedName>
    <definedName name="SG_16_18_1">[3]AGUA!#REF!</definedName>
    <definedName name="SG_16_18_2">[3]AGUA!#REF!</definedName>
    <definedName name="SG_16_19">[3]AGUA!#REF!</definedName>
    <definedName name="SG_16_19_1">[3]AGUA!#REF!</definedName>
    <definedName name="SG_16_19_2">[3]AGUA!#REF!</definedName>
    <definedName name="SG_16_20">[3]AGUA!#REF!</definedName>
    <definedName name="SG_16_20_1">[3]AGUA!#REF!</definedName>
    <definedName name="SG_16_20_2">[3]AGUA!#REF!</definedName>
    <definedName name="SG_16_21">[3]AGUA!#REF!</definedName>
    <definedName name="SG_16_21_1">[3]AGUA!#REF!</definedName>
    <definedName name="SG_16_21_2">[3]AGUA!#REF!</definedName>
    <definedName name="SG_16_22">[3]AGUA!#REF!</definedName>
    <definedName name="SG_16_22_1">[3]AGUA!#REF!</definedName>
    <definedName name="SG_16_22_2">[3]AGUA!#REF!</definedName>
    <definedName name="SG_16_23">[3]AGUA!#REF!</definedName>
    <definedName name="SG_16_23_1">[3]AGUA!#REF!</definedName>
    <definedName name="SG_16_23_2">[3]AGUA!#REF!</definedName>
    <definedName name="SG_16_24">[3]AGUA!#REF!</definedName>
    <definedName name="SG_16_24_1">[3]AGUA!#REF!</definedName>
    <definedName name="SG_16_24_2">[3]AGUA!#REF!</definedName>
    <definedName name="SG_16_25">[3]AGUA!#REF!</definedName>
    <definedName name="SG_16_25_1">[3]AGUA!#REF!</definedName>
    <definedName name="SG_16_25_2">[3]AGUA!#REF!</definedName>
    <definedName name="SG_16_26">[3]AGUA!#REF!</definedName>
    <definedName name="SG_16_26_1">[3]AGUA!#REF!</definedName>
    <definedName name="SG_16_26_2">[3]AGUA!#REF!</definedName>
    <definedName name="SG_16_27">[3]AGUA!#REF!</definedName>
    <definedName name="SG_16_27_1">[3]AGUA!#REF!</definedName>
    <definedName name="SG_16_27_2">[3]AGUA!#REF!</definedName>
    <definedName name="SG_16_28">[3]AGUA!#REF!</definedName>
    <definedName name="SG_16_28_1">[3]AGUA!#REF!</definedName>
    <definedName name="SG_16_28_2">[3]AGUA!#REF!</definedName>
    <definedName name="SG_16_29">[3]AGUA!#REF!</definedName>
    <definedName name="SG_16_29_1">[3]AGUA!#REF!</definedName>
    <definedName name="SG_16_29_2">[3]AGUA!#REF!</definedName>
    <definedName name="SG_16_30">[3]AGUA!#REF!</definedName>
    <definedName name="SG_16_30_1">[3]AGUA!#REF!</definedName>
    <definedName name="SG_16_30_2">[3]AGUA!#REF!</definedName>
    <definedName name="SG_17_01">[3]AGUA!#REF!</definedName>
    <definedName name="SG_17_01_1">[3]AGUA!#REF!</definedName>
    <definedName name="SG_17_01_2">[3]AGUA!#REF!</definedName>
    <definedName name="SG_17_02">[3]AGUA!#REF!</definedName>
    <definedName name="SG_17_02_1">[3]AGUA!#REF!</definedName>
    <definedName name="SG_17_02_2">[3]AGUA!#REF!</definedName>
    <definedName name="SG_17_03">[3]AGUA!#REF!</definedName>
    <definedName name="SG_17_03_1">[3]AGUA!#REF!</definedName>
    <definedName name="SG_17_03_2">[3]AGUA!#REF!</definedName>
    <definedName name="SG_17_04">[3]AGUA!#REF!</definedName>
    <definedName name="SG_17_04_1">[3]AGUA!#REF!</definedName>
    <definedName name="SG_17_04_2">[3]AGUA!#REF!</definedName>
    <definedName name="SG_17_05">[3]AGUA!#REF!</definedName>
    <definedName name="SG_17_05_1">[3]AGUA!#REF!</definedName>
    <definedName name="SG_17_05_2">[3]AGUA!#REF!</definedName>
    <definedName name="SG_17_06">[3]AGUA!#REF!</definedName>
    <definedName name="SG_17_06_1">[3]AGUA!#REF!</definedName>
    <definedName name="SG_17_06_2">[3]AGUA!#REF!</definedName>
    <definedName name="SG_17_07">[3]AGUA!#REF!</definedName>
    <definedName name="SG_17_07_1">[3]AGUA!#REF!</definedName>
    <definedName name="SG_17_07_2">[3]AGUA!#REF!</definedName>
    <definedName name="SG_17_08">[3]AGUA!#REF!</definedName>
    <definedName name="SG_17_08_1">[3]AGUA!#REF!</definedName>
    <definedName name="SG_17_08_2">[3]AGUA!#REF!</definedName>
    <definedName name="SG_17_09">[3]AGUA!#REF!</definedName>
    <definedName name="SG_17_09_1">[3]AGUA!#REF!</definedName>
    <definedName name="SG_17_09_2">[3]AGUA!#REF!</definedName>
    <definedName name="SG_17_10">[3]AGUA!#REF!</definedName>
    <definedName name="SG_17_10_1">[3]AGUA!#REF!</definedName>
    <definedName name="SG_17_10_2">[3]AGUA!#REF!</definedName>
    <definedName name="SG_17_11">[3]AGUA!#REF!</definedName>
    <definedName name="SG_17_11_1">[3]AGUA!#REF!</definedName>
    <definedName name="SG_17_11_2">[3]AGUA!#REF!</definedName>
    <definedName name="SG_17_12">[3]AGUA!#REF!</definedName>
    <definedName name="SG_17_12_1">[3]AGUA!#REF!</definedName>
    <definedName name="SG_17_12_2">[3]AGUA!#REF!</definedName>
    <definedName name="SG_17_13">[3]AGUA!#REF!</definedName>
    <definedName name="SG_17_13_1">[3]AGUA!#REF!</definedName>
    <definedName name="SG_17_13_2">[3]AGUA!#REF!</definedName>
    <definedName name="SG_17_14">[3]AGUA!#REF!</definedName>
    <definedName name="SG_17_14_1">[3]AGUA!#REF!</definedName>
    <definedName name="SG_17_14_2">[3]AGUA!#REF!</definedName>
    <definedName name="SG_17_15">[3]AGUA!#REF!</definedName>
    <definedName name="SG_17_15_1">[3]AGUA!#REF!</definedName>
    <definedName name="SG_17_15_2">[3]AGUA!#REF!</definedName>
    <definedName name="SG_17_16">[3]AGUA!#REF!</definedName>
    <definedName name="SG_17_16_1">[3]AGUA!#REF!</definedName>
    <definedName name="SG_17_16_2">[3]AGUA!#REF!</definedName>
    <definedName name="SG_17_17">[3]AGUA!#REF!</definedName>
    <definedName name="SG_17_17_1">[3]AGUA!#REF!</definedName>
    <definedName name="SG_17_17_2">[3]AGUA!#REF!</definedName>
    <definedName name="SG_17_18">[3]AGUA!#REF!</definedName>
    <definedName name="SG_17_18_1">[3]AGUA!#REF!</definedName>
    <definedName name="SG_17_18_2">[3]AGUA!#REF!</definedName>
    <definedName name="SG_17_19">[3]AGUA!#REF!</definedName>
    <definedName name="SG_17_19_1">[3]AGUA!#REF!</definedName>
    <definedName name="SG_17_19_2">[3]AGUA!#REF!</definedName>
    <definedName name="SG_17_20">[3]AGUA!#REF!</definedName>
    <definedName name="SG_17_20_1">[3]AGUA!#REF!</definedName>
    <definedName name="SG_17_20_2">[3]AGUA!#REF!</definedName>
    <definedName name="SG_17_21">[3]AGUA!#REF!</definedName>
    <definedName name="SG_17_21_1">[3]AGUA!#REF!</definedName>
    <definedName name="SG_17_21_2">[3]AGUA!#REF!</definedName>
    <definedName name="SG_17_22">[3]AGUA!#REF!</definedName>
    <definedName name="SG_17_22_1">[3]AGUA!#REF!</definedName>
    <definedName name="SG_17_22_2">[3]AGUA!#REF!</definedName>
    <definedName name="SG_17_23">[3]AGUA!#REF!</definedName>
    <definedName name="SG_17_23_1">[3]AGUA!#REF!</definedName>
    <definedName name="SG_17_23_2">[3]AGUA!#REF!</definedName>
    <definedName name="SG_17_24">[3]AGUA!#REF!</definedName>
    <definedName name="SG_17_24_1">[3]AGUA!#REF!</definedName>
    <definedName name="SG_17_24_2">[3]AGUA!#REF!</definedName>
    <definedName name="SG_17_25">[3]AGUA!#REF!</definedName>
    <definedName name="SG_17_25_1">[3]AGUA!#REF!</definedName>
    <definedName name="SG_17_25_2">[3]AGUA!#REF!</definedName>
    <definedName name="SG_17_26">[3]AGUA!#REF!</definedName>
    <definedName name="SG_17_26_1">[3]AGUA!#REF!</definedName>
    <definedName name="SG_17_26_2">[3]AGUA!#REF!</definedName>
    <definedName name="SG_17_27">[3]AGUA!#REF!</definedName>
    <definedName name="SG_17_27_1">[3]AGUA!#REF!</definedName>
    <definedName name="SG_17_27_2">[3]AGUA!#REF!</definedName>
    <definedName name="SG_17_28">[3]AGUA!#REF!</definedName>
    <definedName name="SG_17_28_1">[3]AGUA!#REF!</definedName>
    <definedName name="SG_17_28_2">[3]AGUA!#REF!</definedName>
    <definedName name="SG_17_29">[3]AGUA!#REF!</definedName>
    <definedName name="SG_17_29_1">[3]AGUA!#REF!</definedName>
    <definedName name="SG_17_29_2">[3]AGUA!#REF!</definedName>
    <definedName name="SG_17_30">[3]AGUA!#REF!</definedName>
    <definedName name="SG_17_30_1">[3]AGUA!#REF!</definedName>
    <definedName name="SG_17_30_2">[3]AGUA!#REF!</definedName>
    <definedName name="SG_18_01">[3]AGUA!#REF!</definedName>
    <definedName name="SG_18_01_1">[3]AGUA!#REF!</definedName>
    <definedName name="SG_18_01_2">[3]AGUA!#REF!</definedName>
    <definedName name="SG_18_02">[3]AGUA!#REF!</definedName>
    <definedName name="SG_18_02_1">[3]AGUA!#REF!</definedName>
    <definedName name="SG_18_02_2">[3]AGUA!#REF!</definedName>
    <definedName name="SG_18_03">[3]AGUA!#REF!</definedName>
    <definedName name="SG_18_03_1">[3]AGUA!#REF!</definedName>
    <definedName name="SG_18_03_2">[3]AGUA!#REF!</definedName>
    <definedName name="SG_18_04">[3]AGUA!#REF!</definedName>
    <definedName name="SG_18_04_1">[3]AGUA!#REF!</definedName>
    <definedName name="SG_18_04_2">[3]AGUA!#REF!</definedName>
    <definedName name="SG_18_05">[3]AGUA!#REF!</definedName>
    <definedName name="SG_18_05_1">[3]AGUA!#REF!</definedName>
    <definedName name="SG_18_05_2">[3]AGUA!#REF!</definedName>
    <definedName name="SG_18_06">[3]AGUA!#REF!</definedName>
    <definedName name="SG_18_06_1">[3]AGUA!#REF!</definedName>
    <definedName name="SG_18_06_2">[3]AGUA!#REF!</definedName>
    <definedName name="SG_18_07">[3]AGUA!#REF!</definedName>
    <definedName name="SG_18_07_1">[3]AGUA!#REF!</definedName>
    <definedName name="SG_18_07_2">[3]AGUA!#REF!</definedName>
    <definedName name="SG_18_08">[3]AGUA!#REF!</definedName>
    <definedName name="SG_18_08_1">[3]AGUA!#REF!</definedName>
    <definedName name="SG_18_08_2">[3]AGUA!#REF!</definedName>
    <definedName name="SG_18_09">[3]AGUA!#REF!</definedName>
    <definedName name="SG_18_09_1">[3]AGUA!#REF!</definedName>
    <definedName name="SG_18_09_2">[3]AGUA!#REF!</definedName>
    <definedName name="SG_18_10">[3]AGUA!#REF!</definedName>
    <definedName name="SG_18_10_1">[3]AGUA!#REF!</definedName>
    <definedName name="SG_18_10_2">[3]AGUA!#REF!</definedName>
    <definedName name="SG_18_11">[3]AGUA!#REF!</definedName>
    <definedName name="SG_18_11_1">[3]AGUA!#REF!</definedName>
    <definedName name="SG_18_11_2">[3]AGUA!#REF!</definedName>
    <definedName name="SG_18_12">[3]AGUA!#REF!</definedName>
    <definedName name="SG_18_12_1">[3]AGUA!#REF!</definedName>
    <definedName name="SG_18_12_2">[3]AGUA!#REF!</definedName>
    <definedName name="SG_18_13">[3]AGUA!#REF!</definedName>
    <definedName name="SG_18_13_1">[3]AGUA!#REF!</definedName>
    <definedName name="SG_18_13_2">[3]AGUA!#REF!</definedName>
    <definedName name="SG_18_14">[3]AGUA!#REF!</definedName>
    <definedName name="SG_18_14_1">[3]AGUA!#REF!</definedName>
    <definedName name="SG_18_14_2">[3]AGUA!#REF!</definedName>
    <definedName name="SG_18_15">[3]AGUA!#REF!</definedName>
    <definedName name="SG_18_15_1">[3]AGUA!#REF!</definedName>
    <definedName name="SG_18_15_2">[3]AGUA!#REF!</definedName>
    <definedName name="SG_18_16">[3]AGUA!#REF!</definedName>
    <definedName name="SG_18_16_1">[3]AGUA!#REF!</definedName>
    <definedName name="SG_18_16_2">[3]AGUA!#REF!</definedName>
    <definedName name="SG_18_17">[3]AGUA!#REF!</definedName>
    <definedName name="SG_18_17_1">[3]AGUA!#REF!</definedName>
    <definedName name="SG_18_17_2">[3]AGUA!#REF!</definedName>
    <definedName name="SG_18_18">[3]AGUA!#REF!</definedName>
    <definedName name="SG_18_18_1">[3]AGUA!#REF!</definedName>
    <definedName name="SG_18_18_2">[3]AGUA!#REF!</definedName>
    <definedName name="SG_18_19">[3]AGUA!#REF!</definedName>
    <definedName name="SG_18_19_1">[3]AGUA!#REF!</definedName>
    <definedName name="SG_18_19_2">[3]AGUA!#REF!</definedName>
    <definedName name="SG_18_20">[3]AGUA!#REF!</definedName>
    <definedName name="SG_18_20_1">[3]AGUA!#REF!</definedName>
    <definedName name="SG_18_20_2">[3]AGUA!#REF!</definedName>
    <definedName name="SG_18_21">[3]AGUA!#REF!</definedName>
    <definedName name="SG_18_21_1">[3]AGUA!#REF!</definedName>
    <definedName name="SG_18_21_2">[3]AGUA!#REF!</definedName>
    <definedName name="SG_18_22">[3]AGUA!#REF!</definedName>
    <definedName name="SG_18_22_1">[3]AGUA!#REF!</definedName>
    <definedName name="SG_18_22_2">[3]AGUA!#REF!</definedName>
    <definedName name="SG_18_23">[3]AGUA!#REF!</definedName>
    <definedName name="SG_18_23_1">[3]AGUA!#REF!</definedName>
    <definedName name="SG_18_23_2">[3]AGUA!#REF!</definedName>
    <definedName name="SG_18_24">[3]AGUA!#REF!</definedName>
    <definedName name="SG_18_24_1">[3]AGUA!#REF!</definedName>
    <definedName name="SG_18_24_2">[3]AGUA!#REF!</definedName>
    <definedName name="SG_18_25">[3]AGUA!#REF!</definedName>
    <definedName name="SG_18_25_1">[3]AGUA!#REF!</definedName>
    <definedName name="SG_18_25_2">[3]AGUA!#REF!</definedName>
    <definedName name="SG_18_26">[3]AGUA!#REF!</definedName>
    <definedName name="SG_18_26_1">[3]AGUA!#REF!</definedName>
    <definedName name="SG_18_26_2">[3]AGUA!#REF!</definedName>
    <definedName name="SG_18_27">[3]AGUA!#REF!</definedName>
    <definedName name="SG_18_27_1">[3]AGUA!#REF!</definedName>
    <definedName name="SG_18_27_2">[3]AGUA!#REF!</definedName>
    <definedName name="SG_18_28">[3]AGUA!#REF!</definedName>
    <definedName name="SG_18_28_1">[3]AGUA!#REF!</definedName>
    <definedName name="SG_18_28_2">[3]AGUA!#REF!</definedName>
    <definedName name="SG_18_29">[3]AGUA!#REF!</definedName>
    <definedName name="SG_18_29_1">[3]AGUA!#REF!</definedName>
    <definedName name="SG_18_29_2">[3]AGUA!#REF!</definedName>
    <definedName name="SG_18_30">[3]AGUA!#REF!</definedName>
    <definedName name="SG_18_30_1">[3]AGUA!#REF!</definedName>
    <definedName name="SG_18_30_2">[3]AGUA!#REF!</definedName>
    <definedName name="SG_19_01">[3]AGUA!#REF!</definedName>
    <definedName name="SG_19_01_1">[3]AGUA!#REF!</definedName>
    <definedName name="SG_19_01_2">[3]AGUA!#REF!</definedName>
    <definedName name="SG_19_02">[3]AGUA!#REF!</definedName>
    <definedName name="SG_19_02_1">[3]AGUA!#REF!</definedName>
    <definedName name="SG_19_02_2">[3]AGUA!#REF!</definedName>
    <definedName name="SG_19_03">[3]AGUA!#REF!</definedName>
    <definedName name="SG_19_03_1">[3]AGUA!#REF!</definedName>
    <definedName name="SG_19_03_2">[3]AGUA!#REF!</definedName>
    <definedName name="SG_19_04">[3]AGUA!#REF!</definedName>
    <definedName name="SG_19_04_1">[3]AGUA!#REF!</definedName>
    <definedName name="SG_19_04_2">[3]AGUA!#REF!</definedName>
    <definedName name="SG_19_05">[3]AGUA!#REF!</definedName>
    <definedName name="SG_19_05_1">[3]AGUA!#REF!</definedName>
    <definedName name="SG_19_05_2">[3]AGUA!#REF!</definedName>
    <definedName name="SG_19_06">[3]AGUA!#REF!</definedName>
    <definedName name="SG_19_06_1">[3]AGUA!#REF!</definedName>
    <definedName name="SG_19_06_2">[3]AGUA!#REF!</definedName>
    <definedName name="SG_19_07">[3]AGUA!#REF!</definedName>
    <definedName name="SG_19_07_1">[3]AGUA!#REF!</definedName>
    <definedName name="SG_19_07_2">[3]AGUA!#REF!</definedName>
    <definedName name="SG_19_08">[3]AGUA!#REF!</definedName>
    <definedName name="SG_19_08_1">[3]AGUA!#REF!</definedName>
    <definedName name="SG_19_08_2">[3]AGUA!#REF!</definedName>
    <definedName name="SG_19_09">[3]AGUA!#REF!</definedName>
    <definedName name="SG_19_09_1">[3]AGUA!#REF!</definedName>
    <definedName name="SG_19_09_2">[3]AGUA!#REF!</definedName>
    <definedName name="SG_19_10">[3]AGUA!#REF!</definedName>
    <definedName name="SG_19_10_1">[3]AGUA!#REF!</definedName>
    <definedName name="SG_19_10_2">[3]AGUA!#REF!</definedName>
    <definedName name="SG_19_11">[3]AGUA!#REF!</definedName>
    <definedName name="SG_19_11_1">[3]AGUA!#REF!</definedName>
    <definedName name="SG_19_11_2">[3]AGUA!#REF!</definedName>
    <definedName name="SG_19_12">[3]AGUA!#REF!</definedName>
    <definedName name="SG_19_12_1">[3]AGUA!#REF!</definedName>
    <definedName name="SG_19_12_2">[3]AGUA!#REF!</definedName>
    <definedName name="SG_19_13">[3]AGUA!#REF!</definedName>
    <definedName name="SG_19_13_1">[3]AGUA!#REF!</definedName>
    <definedName name="SG_19_13_2">[3]AGUA!#REF!</definedName>
    <definedName name="SG_19_14">[3]AGUA!#REF!</definedName>
    <definedName name="SG_19_14_1">[3]AGUA!#REF!</definedName>
    <definedName name="SG_19_14_2">[3]AGUA!#REF!</definedName>
    <definedName name="SG_19_15">[3]AGUA!#REF!</definedName>
    <definedName name="SG_19_15_1">[3]AGUA!#REF!</definedName>
    <definedName name="SG_19_15_2">[3]AGUA!#REF!</definedName>
    <definedName name="SG_19_16">[3]AGUA!#REF!</definedName>
    <definedName name="SG_19_16_1">[3]AGUA!#REF!</definedName>
    <definedName name="SG_19_16_2">[3]AGUA!#REF!</definedName>
    <definedName name="SG_19_17">[3]AGUA!#REF!</definedName>
    <definedName name="SG_19_17_1">[3]AGUA!#REF!</definedName>
    <definedName name="SG_19_17_2">[3]AGUA!#REF!</definedName>
    <definedName name="SG_19_18">[3]AGUA!#REF!</definedName>
    <definedName name="SG_19_18_1">[3]AGUA!#REF!</definedName>
    <definedName name="SG_19_18_2">[3]AGUA!#REF!</definedName>
    <definedName name="SG_19_19">[3]AGUA!#REF!</definedName>
    <definedName name="SG_19_19_1">[3]AGUA!#REF!</definedName>
    <definedName name="SG_19_19_2">[3]AGUA!#REF!</definedName>
    <definedName name="SG_19_20">[3]AGUA!#REF!</definedName>
    <definedName name="SG_19_20_1">[3]AGUA!#REF!</definedName>
    <definedName name="SG_19_20_2">[3]AGUA!#REF!</definedName>
    <definedName name="SG_19_21">[3]AGUA!#REF!</definedName>
    <definedName name="SG_19_21_1">[3]AGUA!#REF!</definedName>
    <definedName name="SG_19_21_2">[3]AGUA!#REF!</definedName>
    <definedName name="SG_19_22">[3]AGUA!#REF!</definedName>
    <definedName name="SG_19_22_1">[3]AGUA!#REF!</definedName>
    <definedName name="SG_19_22_2">[3]AGUA!#REF!</definedName>
    <definedName name="SG_19_23">[3]AGUA!#REF!</definedName>
    <definedName name="SG_19_23_1">[3]AGUA!#REF!</definedName>
    <definedName name="SG_19_23_2">[3]AGUA!#REF!</definedName>
    <definedName name="SG_19_24">[3]AGUA!#REF!</definedName>
    <definedName name="SG_19_24_1">[3]AGUA!#REF!</definedName>
    <definedName name="SG_19_24_2">[3]AGUA!#REF!</definedName>
    <definedName name="SG_19_25">[3]AGUA!#REF!</definedName>
    <definedName name="SG_19_25_1">[3]AGUA!#REF!</definedName>
    <definedName name="SG_19_25_2">[3]AGUA!#REF!</definedName>
    <definedName name="SG_19_26">[3]AGUA!#REF!</definedName>
    <definedName name="SG_19_26_1">[3]AGUA!#REF!</definedName>
    <definedName name="SG_19_26_2">[3]AGUA!#REF!</definedName>
    <definedName name="SG_19_27">[3]AGUA!#REF!</definedName>
    <definedName name="SG_19_27_1">[3]AGUA!#REF!</definedName>
    <definedName name="SG_19_27_2">[3]AGUA!#REF!</definedName>
    <definedName name="SG_19_28">[3]AGUA!#REF!</definedName>
    <definedName name="SG_19_28_1">[3]AGUA!#REF!</definedName>
    <definedName name="SG_19_28_2">[3]AGUA!#REF!</definedName>
    <definedName name="SG_19_29">[3]AGUA!#REF!</definedName>
    <definedName name="SG_19_29_1">[3]AGUA!#REF!</definedName>
    <definedName name="SG_19_29_2">[3]AGUA!#REF!</definedName>
    <definedName name="SG_19_30">[3]AGUA!#REF!</definedName>
    <definedName name="SG_19_30_1">[3]AGUA!#REF!</definedName>
    <definedName name="SG_19_30_2">[3]AGUA!#REF!</definedName>
    <definedName name="SG_20_01">[3]AGUA!#REF!</definedName>
    <definedName name="SG_20_01_1">[3]AGUA!#REF!</definedName>
    <definedName name="SG_20_01_2">[3]AGUA!#REF!</definedName>
    <definedName name="SG_20_02">[3]AGUA!#REF!</definedName>
    <definedName name="SG_20_02_1">[3]AGUA!#REF!</definedName>
    <definedName name="SG_20_02_2">[3]AGUA!#REF!</definedName>
    <definedName name="SG_20_03">[3]AGUA!#REF!</definedName>
    <definedName name="SG_20_03_1">[3]AGUA!#REF!</definedName>
    <definedName name="SG_20_03_2">[3]AGUA!#REF!</definedName>
    <definedName name="SG_20_04">[3]AGUA!#REF!</definedName>
    <definedName name="SG_20_04_1">[3]AGUA!#REF!</definedName>
    <definedName name="SG_20_04_2">[3]AGUA!#REF!</definedName>
    <definedName name="SG_20_05">[3]AGUA!#REF!</definedName>
    <definedName name="SG_20_05_1">[3]AGUA!#REF!</definedName>
    <definedName name="SG_20_05_2">[3]AGUA!#REF!</definedName>
    <definedName name="SG_20_06">[3]AGUA!#REF!</definedName>
    <definedName name="SG_20_06_1">[3]AGUA!#REF!</definedName>
    <definedName name="SG_20_06_2">[3]AGUA!#REF!</definedName>
    <definedName name="SG_20_07">[3]AGUA!#REF!</definedName>
    <definedName name="SG_20_07_1">[3]AGUA!#REF!</definedName>
    <definedName name="SG_20_07_2">[3]AGUA!#REF!</definedName>
    <definedName name="SG_20_08">[3]AGUA!#REF!</definedName>
    <definedName name="SG_20_08_1">[3]AGUA!#REF!</definedName>
    <definedName name="SG_20_08_2">[3]AGUA!#REF!</definedName>
    <definedName name="SG_20_09">[3]AGUA!#REF!</definedName>
    <definedName name="SG_20_09_1">[3]AGUA!#REF!</definedName>
    <definedName name="SG_20_09_2">[3]AGUA!#REF!</definedName>
    <definedName name="SG_20_10">[3]AGUA!#REF!</definedName>
    <definedName name="SG_20_10_1">[3]AGUA!#REF!</definedName>
    <definedName name="SG_20_10_2">[3]AGUA!#REF!</definedName>
    <definedName name="SG_20_11">[3]AGUA!#REF!</definedName>
    <definedName name="SG_20_11_1">[3]AGUA!#REF!</definedName>
    <definedName name="SG_20_11_2">[3]AGUA!#REF!</definedName>
    <definedName name="SG_20_12">[3]AGUA!#REF!</definedName>
    <definedName name="SG_20_12_1">[3]AGUA!#REF!</definedName>
    <definedName name="SG_20_12_2">[3]AGUA!#REF!</definedName>
    <definedName name="SG_20_13">[3]AGUA!#REF!</definedName>
    <definedName name="SG_20_13_1">[3]AGUA!#REF!</definedName>
    <definedName name="SG_20_13_2">[3]AGUA!#REF!</definedName>
    <definedName name="SG_20_14">[3]AGUA!#REF!</definedName>
    <definedName name="SG_20_14_1">[3]AGUA!#REF!</definedName>
    <definedName name="SG_20_14_2">[3]AGUA!#REF!</definedName>
    <definedName name="SG_20_15">[3]AGUA!#REF!</definedName>
    <definedName name="SG_20_15_1">[3]AGUA!#REF!</definedName>
    <definedName name="SG_20_15_2">[3]AGUA!#REF!</definedName>
    <definedName name="SG_20_16">[3]AGUA!#REF!</definedName>
    <definedName name="SG_20_16_1">[3]AGUA!#REF!</definedName>
    <definedName name="SG_20_16_2">[3]AGUA!#REF!</definedName>
    <definedName name="SG_20_17">[3]AGUA!#REF!</definedName>
    <definedName name="SG_20_17_1">[3]AGUA!#REF!</definedName>
    <definedName name="SG_20_17_2">[3]AGUA!#REF!</definedName>
    <definedName name="SG_20_18">[3]AGUA!#REF!</definedName>
    <definedName name="SG_20_18_1">[3]AGUA!#REF!</definedName>
    <definedName name="SG_20_18_2">[3]AGUA!#REF!</definedName>
    <definedName name="SG_20_19">[3]AGUA!#REF!</definedName>
    <definedName name="SG_20_19_1">[3]AGUA!#REF!</definedName>
    <definedName name="SG_20_19_2">[3]AGUA!#REF!</definedName>
    <definedName name="SG_20_20">[3]AGUA!#REF!</definedName>
    <definedName name="SG_20_20_1">[3]AGUA!#REF!</definedName>
    <definedName name="SG_20_20_2">[3]AGUA!#REF!</definedName>
    <definedName name="SG_20_21">[3]AGUA!#REF!</definedName>
    <definedName name="SG_20_21_1">[3]AGUA!#REF!</definedName>
    <definedName name="SG_20_21_2">[3]AGUA!#REF!</definedName>
    <definedName name="SG_20_22">[3]AGUA!#REF!</definedName>
    <definedName name="SG_20_22_1">[3]AGUA!#REF!</definedName>
    <definedName name="SG_20_22_2">[3]AGUA!#REF!</definedName>
    <definedName name="SG_20_23">[3]AGUA!#REF!</definedName>
    <definedName name="SG_20_23_1">[3]AGUA!#REF!</definedName>
    <definedName name="SG_20_23_2">[3]AGUA!#REF!</definedName>
    <definedName name="SG_20_24">[3]AGUA!#REF!</definedName>
    <definedName name="SG_20_24_1">[3]AGUA!#REF!</definedName>
    <definedName name="SG_20_24_2">[3]AGUA!#REF!</definedName>
    <definedName name="SG_20_25">[3]AGUA!#REF!</definedName>
    <definedName name="SG_20_25_1">[3]AGUA!#REF!</definedName>
    <definedName name="SG_20_25_2">[3]AGUA!#REF!</definedName>
    <definedName name="SG_20_26">[3]AGUA!#REF!</definedName>
    <definedName name="SG_20_26_1">[3]AGUA!#REF!</definedName>
    <definedName name="SG_20_26_2">[3]AGUA!#REF!</definedName>
    <definedName name="SG_20_27">[3]AGUA!#REF!</definedName>
    <definedName name="SG_20_27_1">[3]AGUA!#REF!</definedName>
    <definedName name="SG_20_27_2">[3]AGUA!#REF!</definedName>
    <definedName name="SG_20_28">[3]AGUA!#REF!</definedName>
    <definedName name="SG_20_28_1">[3]AGUA!#REF!</definedName>
    <definedName name="SG_20_28_2">[3]AGUA!#REF!</definedName>
    <definedName name="SG_20_29">[3]AGUA!#REF!</definedName>
    <definedName name="SG_20_29_1">[3]AGUA!#REF!</definedName>
    <definedName name="SG_20_29_2">[3]AGUA!#REF!</definedName>
    <definedName name="SG_20_30">[3]AGUA!#REF!</definedName>
    <definedName name="SG_20_30_1">[3]AGUA!#REF!</definedName>
    <definedName name="SG_20_30_2">[3]AGUA!#REF!</definedName>
    <definedName name="SG_21_01">[3]AGUA!#REF!</definedName>
    <definedName name="SG_21_01_1">[3]AGUA!#REF!</definedName>
    <definedName name="SG_21_01_2">[3]AGUA!#REF!</definedName>
    <definedName name="SG_21_02">[3]AGUA!#REF!</definedName>
    <definedName name="SG_21_02_1">[3]AGUA!#REF!</definedName>
    <definedName name="SG_21_02_2">[3]AGUA!#REF!</definedName>
    <definedName name="SG_21_03">[3]AGUA!#REF!</definedName>
    <definedName name="SG_21_03_1">[3]AGUA!#REF!</definedName>
    <definedName name="SG_21_03_2">[3]AGUA!#REF!</definedName>
    <definedName name="SG_21_04">[3]AGUA!#REF!</definedName>
    <definedName name="SG_21_04_1">[3]AGUA!#REF!</definedName>
    <definedName name="SG_21_04_2">[3]AGUA!#REF!</definedName>
    <definedName name="SG_21_05">[3]AGUA!#REF!</definedName>
    <definedName name="SG_21_05_1">[3]AGUA!#REF!</definedName>
    <definedName name="SG_21_05_2">[3]AGUA!#REF!</definedName>
    <definedName name="SG_21_06">[3]AGUA!#REF!</definedName>
    <definedName name="SG_21_06_1">[3]AGUA!#REF!</definedName>
    <definedName name="SG_21_06_2">[3]AGUA!#REF!</definedName>
    <definedName name="SG_21_07">[3]AGUA!#REF!</definedName>
    <definedName name="SG_21_07_1">[3]AGUA!#REF!</definedName>
    <definedName name="SG_21_07_2">[3]AGUA!#REF!</definedName>
    <definedName name="SG_21_08">[3]AGUA!#REF!</definedName>
    <definedName name="SG_21_08_1">[3]AGUA!#REF!</definedName>
    <definedName name="SG_21_08_2">[3]AGUA!#REF!</definedName>
    <definedName name="SG_21_09">[3]AGUA!#REF!</definedName>
    <definedName name="SG_21_09_1">[3]AGUA!#REF!</definedName>
    <definedName name="SG_21_09_2">[3]AGUA!#REF!</definedName>
    <definedName name="SG_21_10">[3]AGUA!#REF!</definedName>
    <definedName name="SG_21_10_1">[3]AGUA!#REF!</definedName>
    <definedName name="SG_21_10_2">[3]AGUA!#REF!</definedName>
    <definedName name="SG_21_11">[3]AGUA!#REF!</definedName>
    <definedName name="SG_21_11_1">[3]AGUA!#REF!</definedName>
    <definedName name="SG_21_11_2">[3]AGUA!#REF!</definedName>
    <definedName name="SG_21_12">[3]AGUA!#REF!</definedName>
    <definedName name="SG_21_12_1">[3]AGUA!#REF!</definedName>
    <definedName name="SG_21_12_2">[3]AGUA!#REF!</definedName>
    <definedName name="SG_21_13">[3]AGUA!#REF!</definedName>
    <definedName name="SG_21_13_1">[3]AGUA!#REF!</definedName>
    <definedName name="SG_21_13_2">[3]AGUA!#REF!</definedName>
    <definedName name="SG_21_14">[3]AGUA!#REF!</definedName>
    <definedName name="SG_21_14_1">[3]AGUA!#REF!</definedName>
    <definedName name="SG_21_14_2">[3]AGUA!#REF!</definedName>
    <definedName name="SG_21_15">[3]AGUA!#REF!</definedName>
    <definedName name="SG_21_15_1">[3]AGUA!#REF!</definedName>
    <definedName name="SG_21_15_2">[3]AGUA!#REF!</definedName>
    <definedName name="SG_21_16">[3]AGUA!#REF!</definedName>
    <definedName name="SG_21_16_1">[3]AGUA!#REF!</definedName>
    <definedName name="SG_21_16_2">[3]AGUA!#REF!</definedName>
    <definedName name="SG_21_17">[3]AGUA!#REF!</definedName>
    <definedName name="SG_21_17_1">[3]AGUA!#REF!</definedName>
    <definedName name="SG_21_17_2">[3]AGUA!#REF!</definedName>
    <definedName name="SG_21_18">[3]AGUA!#REF!</definedName>
    <definedName name="SG_21_18_1">[3]AGUA!#REF!</definedName>
    <definedName name="SG_21_18_2">[3]AGUA!#REF!</definedName>
    <definedName name="SG_21_19">[3]AGUA!#REF!</definedName>
    <definedName name="SG_21_19_1">[3]AGUA!#REF!</definedName>
    <definedName name="SG_21_19_2">[3]AGUA!#REF!</definedName>
    <definedName name="SG_21_20">[3]AGUA!#REF!</definedName>
    <definedName name="SG_21_20_1">[3]AGUA!#REF!</definedName>
    <definedName name="SG_21_20_2">[3]AGUA!#REF!</definedName>
    <definedName name="SG_21_21">[3]AGUA!#REF!</definedName>
    <definedName name="SG_21_21_1">[3]AGUA!#REF!</definedName>
    <definedName name="SG_21_21_2">[3]AGUA!#REF!</definedName>
    <definedName name="SG_21_22">[3]AGUA!#REF!</definedName>
    <definedName name="SG_21_22_1">[3]AGUA!#REF!</definedName>
    <definedName name="SG_21_22_2">[3]AGUA!#REF!</definedName>
    <definedName name="SG_21_23">[3]AGUA!#REF!</definedName>
    <definedName name="SG_21_23_1">[3]AGUA!#REF!</definedName>
    <definedName name="SG_21_23_2">[3]AGUA!#REF!</definedName>
    <definedName name="SG_21_24">[3]AGUA!#REF!</definedName>
    <definedName name="SG_21_24_1">[3]AGUA!#REF!</definedName>
    <definedName name="SG_21_24_2">[3]AGUA!#REF!</definedName>
    <definedName name="SG_21_25">[3]AGUA!#REF!</definedName>
    <definedName name="SG_21_25_1">[3]AGUA!#REF!</definedName>
    <definedName name="SG_21_25_2">[3]AGUA!#REF!</definedName>
    <definedName name="SG_21_26">[3]AGUA!#REF!</definedName>
    <definedName name="SG_21_26_1">[3]AGUA!#REF!</definedName>
    <definedName name="SG_21_26_2">[3]AGUA!#REF!</definedName>
    <definedName name="SG_21_27">[3]AGUA!#REF!</definedName>
    <definedName name="SG_21_27_1">[3]AGUA!#REF!</definedName>
    <definedName name="SG_21_27_2">[3]AGUA!#REF!</definedName>
    <definedName name="SG_21_28">[3]AGUA!#REF!</definedName>
    <definedName name="SG_21_28_1">[3]AGUA!#REF!</definedName>
    <definedName name="SG_21_28_2">[3]AGUA!#REF!</definedName>
    <definedName name="SG_21_29">[3]AGUA!#REF!</definedName>
    <definedName name="SG_21_29_1">[3]AGUA!#REF!</definedName>
    <definedName name="SG_21_29_2">[3]AGUA!#REF!</definedName>
    <definedName name="SG_21_30">[3]AGUA!#REF!</definedName>
    <definedName name="SG_21_30_1">[3]AGUA!#REF!</definedName>
    <definedName name="SG_21_30_2">[3]AGUA!#REF!</definedName>
    <definedName name="SG_22_01">[3]AGUA!#REF!</definedName>
    <definedName name="SG_22_01_1">[3]AGUA!#REF!</definedName>
    <definedName name="SG_22_01_2">[3]AGUA!#REF!</definedName>
    <definedName name="SG_22_02">[3]AGUA!#REF!</definedName>
    <definedName name="SG_22_02_1">[3]AGUA!#REF!</definedName>
    <definedName name="SG_22_02_2">[3]AGUA!#REF!</definedName>
    <definedName name="SG_22_03">[3]AGUA!#REF!</definedName>
    <definedName name="SG_22_03_1">[3]AGUA!#REF!</definedName>
    <definedName name="SG_22_03_2">[3]AGUA!#REF!</definedName>
    <definedName name="SG_22_04">[3]AGUA!#REF!</definedName>
    <definedName name="SG_22_04_1">[3]AGUA!#REF!</definedName>
    <definedName name="SG_22_04_2">[3]AGUA!#REF!</definedName>
    <definedName name="SG_22_05">[3]AGUA!#REF!</definedName>
    <definedName name="SG_22_05_1">[3]AGUA!#REF!</definedName>
    <definedName name="SG_22_05_2">[3]AGUA!#REF!</definedName>
    <definedName name="SG_22_06">[3]AGUA!#REF!</definedName>
    <definedName name="SG_22_06_1">[3]AGUA!#REF!</definedName>
    <definedName name="SG_22_06_2">[3]AGUA!#REF!</definedName>
    <definedName name="SG_22_07">[3]AGUA!#REF!</definedName>
    <definedName name="SG_22_07_1">[3]AGUA!#REF!</definedName>
    <definedName name="SG_22_07_2">[3]AGUA!#REF!</definedName>
    <definedName name="SG_22_08">[3]AGUA!#REF!</definedName>
    <definedName name="SG_22_08_1">[3]AGUA!#REF!</definedName>
    <definedName name="SG_22_08_2">[3]AGUA!#REF!</definedName>
    <definedName name="SG_22_09">[3]AGUA!#REF!</definedName>
    <definedName name="SG_22_09_1">[3]AGUA!#REF!</definedName>
    <definedName name="SG_22_09_2">[3]AGUA!#REF!</definedName>
    <definedName name="SG_22_10">[3]AGUA!#REF!</definedName>
    <definedName name="SG_22_10_1">[3]AGUA!#REF!</definedName>
    <definedName name="SG_22_10_2">[3]AGUA!#REF!</definedName>
    <definedName name="SG_22_11">[3]AGUA!#REF!</definedName>
    <definedName name="SG_22_11_1">[3]AGUA!#REF!</definedName>
    <definedName name="SG_22_11_2">[3]AGUA!#REF!</definedName>
    <definedName name="SG_22_12">[3]AGUA!#REF!</definedName>
    <definedName name="SG_22_12_1">[3]AGUA!#REF!</definedName>
    <definedName name="SG_22_12_2">[3]AGUA!#REF!</definedName>
    <definedName name="SG_22_13">[3]AGUA!#REF!</definedName>
    <definedName name="SG_22_13_1">[3]AGUA!#REF!</definedName>
    <definedName name="SG_22_13_2">[3]AGUA!#REF!</definedName>
    <definedName name="SG_22_14">[3]AGUA!#REF!</definedName>
    <definedName name="SG_22_14_1">[3]AGUA!#REF!</definedName>
    <definedName name="SG_22_14_2">[3]AGUA!#REF!</definedName>
    <definedName name="SG_22_15">[3]AGUA!#REF!</definedName>
    <definedName name="SG_22_15_1">[3]AGUA!#REF!</definedName>
    <definedName name="SG_22_15_2">[3]AGUA!#REF!</definedName>
    <definedName name="SG_22_16">[3]AGUA!#REF!</definedName>
    <definedName name="SG_22_16_1">[3]AGUA!#REF!</definedName>
    <definedName name="SG_22_16_2">[3]AGUA!#REF!</definedName>
    <definedName name="SG_22_17">[3]AGUA!#REF!</definedName>
    <definedName name="SG_22_17_1">[3]AGUA!#REF!</definedName>
    <definedName name="SG_22_17_2">[3]AGUA!#REF!</definedName>
    <definedName name="SG_22_18">[3]AGUA!#REF!</definedName>
    <definedName name="SG_22_18_1">[3]AGUA!#REF!</definedName>
    <definedName name="SG_22_18_2">[3]AGUA!#REF!</definedName>
    <definedName name="SG_22_19">[3]AGUA!#REF!</definedName>
    <definedName name="SG_22_19_1">[3]AGUA!#REF!</definedName>
    <definedName name="SG_22_19_2">[3]AGUA!#REF!</definedName>
    <definedName name="SG_22_20">[3]AGUA!#REF!</definedName>
    <definedName name="SG_22_20_1">[3]AGUA!#REF!</definedName>
    <definedName name="SG_22_20_2">[3]AGUA!#REF!</definedName>
    <definedName name="SG_22_21">[3]AGUA!#REF!</definedName>
    <definedName name="SG_22_21_1">[3]AGUA!#REF!</definedName>
    <definedName name="SG_22_21_2">[3]AGUA!#REF!</definedName>
    <definedName name="SG_22_22">[3]AGUA!#REF!</definedName>
    <definedName name="SG_22_22_1">[3]AGUA!#REF!</definedName>
    <definedName name="SG_22_22_2">[3]AGUA!#REF!</definedName>
    <definedName name="SG_22_23">[3]AGUA!#REF!</definedName>
    <definedName name="SG_22_23_1">[3]AGUA!#REF!</definedName>
    <definedName name="SG_22_23_2">[3]AGUA!#REF!</definedName>
    <definedName name="SG_22_24">[3]AGUA!#REF!</definedName>
    <definedName name="SG_22_24_1">[3]AGUA!#REF!</definedName>
    <definedName name="SG_22_24_2">[3]AGUA!#REF!</definedName>
    <definedName name="SG_22_25">[3]AGUA!#REF!</definedName>
    <definedName name="SG_22_25_1">[3]AGUA!#REF!</definedName>
    <definedName name="SG_22_25_2">[3]AGUA!#REF!</definedName>
    <definedName name="SG_22_26">[3]AGUA!#REF!</definedName>
    <definedName name="SG_22_26_1">[3]AGUA!#REF!</definedName>
    <definedName name="SG_22_26_2">[3]AGUA!#REF!</definedName>
    <definedName name="SG_22_27">[3]AGUA!#REF!</definedName>
    <definedName name="SG_22_27_1">[3]AGUA!#REF!</definedName>
    <definedName name="SG_22_27_2">[3]AGUA!#REF!</definedName>
    <definedName name="SG_22_28">[3]AGUA!#REF!</definedName>
    <definedName name="SG_22_28_1">[3]AGUA!#REF!</definedName>
    <definedName name="SG_22_28_2">[3]AGUA!#REF!</definedName>
    <definedName name="SG_22_29">[3]AGUA!#REF!</definedName>
    <definedName name="SG_22_29_1">[3]AGUA!#REF!</definedName>
    <definedName name="SG_22_29_2">[3]AGUA!#REF!</definedName>
    <definedName name="SG_22_30">[3]AGUA!#REF!</definedName>
    <definedName name="SG_22_30_1">[3]AGUA!#REF!</definedName>
    <definedName name="SG_22_30_2">[3]AGUA!#REF!</definedName>
    <definedName name="SG_23_01">[3]AGUA!#REF!</definedName>
    <definedName name="SG_23_01_1">[3]AGUA!#REF!</definedName>
    <definedName name="SG_23_01_2">[3]AGUA!#REF!</definedName>
    <definedName name="SG_23_02">[3]AGUA!#REF!</definedName>
    <definedName name="SG_23_02_1">[3]AGUA!#REF!</definedName>
    <definedName name="SG_23_02_2">[3]AGUA!#REF!</definedName>
    <definedName name="SG_23_03">[3]AGUA!#REF!</definedName>
    <definedName name="SG_23_03_1">[3]AGUA!#REF!</definedName>
    <definedName name="SG_23_03_2">[3]AGUA!#REF!</definedName>
    <definedName name="SG_23_04">[3]AGUA!#REF!</definedName>
    <definedName name="SG_23_04_1">[3]AGUA!#REF!</definedName>
    <definedName name="SG_23_04_2">[3]AGUA!#REF!</definedName>
    <definedName name="SG_23_05">[3]AGUA!#REF!</definedName>
    <definedName name="SG_23_05_1">[3]AGUA!#REF!</definedName>
    <definedName name="SG_23_05_2">[3]AGUA!#REF!</definedName>
    <definedName name="SG_23_06">[3]AGUA!#REF!</definedName>
    <definedName name="SG_23_06_1">[3]AGUA!#REF!</definedName>
    <definedName name="SG_23_06_2">[3]AGUA!#REF!</definedName>
    <definedName name="SG_23_07">[3]AGUA!#REF!</definedName>
    <definedName name="SG_23_07_1">[3]AGUA!#REF!</definedName>
    <definedName name="SG_23_07_2">[3]AGUA!#REF!</definedName>
    <definedName name="SG_23_08">[3]AGUA!#REF!</definedName>
    <definedName name="SG_23_08_1">[3]AGUA!#REF!</definedName>
    <definedName name="SG_23_08_2">[3]AGUA!#REF!</definedName>
    <definedName name="SG_23_09">[3]AGUA!#REF!</definedName>
    <definedName name="SG_23_09_1">[3]AGUA!#REF!</definedName>
    <definedName name="SG_23_09_2">[3]AGUA!#REF!</definedName>
    <definedName name="SG_23_10">[3]AGUA!#REF!</definedName>
    <definedName name="SG_23_10_1">[3]AGUA!#REF!</definedName>
    <definedName name="SG_23_10_2">[3]AGUA!#REF!</definedName>
    <definedName name="SG_23_11">[3]AGUA!#REF!</definedName>
    <definedName name="SG_23_11_1">[3]AGUA!#REF!</definedName>
    <definedName name="SG_23_11_2">[3]AGUA!#REF!</definedName>
    <definedName name="SG_23_12">[3]AGUA!#REF!</definedName>
    <definedName name="SG_23_12_1">[3]AGUA!#REF!</definedName>
    <definedName name="SG_23_12_2">[3]AGUA!#REF!</definedName>
    <definedName name="SG_23_13">[3]AGUA!#REF!</definedName>
    <definedName name="SG_23_13_1">[3]AGUA!#REF!</definedName>
    <definedName name="SG_23_13_2">[3]AGUA!#REF!</definedName>
    <definedName name="SG_23_14">[3]AGUA!#REF!</definedName>
    <definedName name="SG_23_14_1">[3]AGUA!#REF!</definedName>
    <definedName name="SG_23_14_2">[3]AGUA!#REF!</definedName>
    <definedName name="SG_23_15">[3]AGUA!#REF!</definedName>
    <definedName name="SG_23_15_1">[3]AGUA!#REF!</definedName>
    <definedName name="SG_23_15_2">[3]AGUA!#REF!</definedName>
    <definedName name="SG_23_16">[3]AGUA!#REF!</definedName>
    <definedName name="SG_23_16_1">[3]AGUA!#REF!</definedName>
    <definedName name="SG_23_16_2">[3]AGUA!#REF!</definedName>
    <definedName name="SG_23_17">[3]AGUA!#REF!</definedName>
    <definedName name="SG_23_17_1">[3]AGUA!#REF!</definedName>
    <definedName name="SG_23_17_2">[3]AGUA!#REF!</definedName>
    <definedName name="SG_23_18">[3]AGUA!#REF!</definedName>
    <definedName name="SG_23_18_1">[3]AGUA!#REF!</definedName>
    <definedName name="SG_23_18_2">[3]AGUA!#REF!</definedName>
    <definedName name="SG_23_19">[3]AGUA!#REF!</definedName>
    <definedName name="SG_23_19_1">[3]AGUA!#REF!</definedName>
    <definedName name="SG_23_19_2">[3]AGUA!#REF!</definedName>
    <definedName name="SG_23_20">[3]AGUA!#REF!</definedName>
    <definedName name="SG_23_20_1">[3]AGUA!#REF!</definedName>
    <definedName name="SG_23_20_2">[3]AGUA!#REF!</definedName>
    <definedName name="SG_23_21">[3]AGUA!#REF!</definedName>
    <definedName name="SG_23_21_1">[3]AGUA!#REF!</definedName>
    <definedName name="SG_23_21_2">[3]AGUA!#REF!</definedName>
    <definedName name="SG_23_22">[3]AGUA!#REF!</definedName>
    <definedName name="SG_23_22_1">[3]AGUA!#REF!</definedName>
    <definedName name="SG_23_22_2">[3]AGUA!#REF!</definedName>
    <definedName name="SG_23_23">[3]AGUA!#REF!</definedName>
    <definedName name="SG_23_23_1">[3]AGUA!#REF!</definedName>
    <definedName name="SG_23_23_2">[3]AGUA!#REF!</definedName>
    <definedName name="SG_23_24">[3]AGUA!#REF!</definedName>
    <definedName name="SG_23_24_1">[3]AGUA!#REF!</definedName>
    <definedName name="SG_23_24_2">[3]AGUA!#REF!</definedName>
    <definedName name="SG_23_25">[3]AGUA!#REF!</definedName>
    <definedName name="SG_23_25_1">[3]AGUA!#REF!</definedName>
    <definedName name="SG_23_25_2">[3]AGUA!#REF!</definedName>
    <definedName name="SG_23_26">[3]AGUA!#REF!</definedName>
    <definedName name="SG_23_26_1">[3]AGUA!#REF!</definedName>
    <definedName name="SG_23_26_2">[3]AGUA!#REF!</definedName>
    <definedName name="SG_23_27">[3]AGUA!#REF!</definedName>
    <definedName name="SG_23_27_1">[3]AGUA!#REF!</definedName>
    <definedName name="SG_23_27_2">[3]AGUA!#REF!</definedName>
    <definedName name="SG_23_28">[3]AGUA!#REF!</definedName>
    <definedName name="SG_23_28_1">[3]AGUA!#REF!</definedName>
    <definedName name="SG_23_28_2">[3]AGUA!#REF!</definedName>
    <definedName name="SG_23_29">[3]AGUA!#REF!</definedName>
    <definedName name="SG_23_29_1">[3]AGUA!#REF!</definedName>
    <definedName name="SG_23_29_2">[3]AGUA!#REF!</definedName>
    <definedName name="SG_23_30">[3]AGUA!#REF!</definedName>
    <definedName name="SG_23_30_1">[3]AGUA!#REF!</definedName>
    <definedName name="SG_23_30_2">[3]AGUA!#REF!</definedName>
    <definedName name="SG_24_01">[3]AGUA!#REF!</definedName>
    <definedName name="SG_24_01_1">[3]AGUA!#REF!</definedName>
    <definedName name="SG_24_01_2">[3]AGUA!#REF!</definedName>
    <definedName name="SG_24_02">[3]AGUA!#REF!</definedName>
    <definedName name="SG_24_02_1">[3]AGUA!#REF!</definedName>
    <definedName name="SG_24_02_2">[3]AGUA!#REF!</definedName>
    <definedName name="SG_24_03">[3]AGUA!#REF!</definedName>
    <definedName name="SG_24_03_1">[3]AGUA!#REF!</definedName>
    <definedName name="SG_24_03_2">[3]AGUA!#REF!</definedName>
    <definedName name="SG_24_04">[3]AGUA!#REF!</definedName>
    <definedName name="SG_24_04_1">[3]AGUA!#REF!</definedName>
    <definedName name="SG_24_04_2">[3]AGUA!#REF!</definedName>
    <definedName name="SG_24_05">[3]AGUA!#REF!</definedName>
    <definedName name="SG_24_05_1">[3]AGUA!#REF!</definedName>
    <definedName name="SG_24_05_2">[3]AGUA!#REF!</definedName>
    <definedName name="SG_24_06">[3]AGUA!#REF!</definedName>
    <definedName name="SG_24_06_1">[3]AGUA!#REF!</definedName>
    <definedName name="SG_24_06_2">[3]AGUA!#REF!</definedName>
    <definedName name="SG_24_07">[3]AGUA!#REF!</definedName>
    <definedName name="SG_24_07_1">[3]AGUA!#REF!</definedName>
    <definedName name="SG_24_07_2">[3]AGUA!#REF!</definedName>
    <definedName name="SG_24_08">[3]AGUA!#REF!</definedName>
    <definedName name="SG_24_08_1">[3]AGUA!#REF!</definedName>
    <definedName name="SG_24_08_2">[3]AGUA!#REF!</definedName>
    <definedName name="SG_24_09">[3]AGUA!#REF!</definedName>
    <definedName name="SG_24_09_1">[3]AGUA!#REF!</definedName>
    <definedName name="SG_24_09_2">[3]AGUA!#REF!</definedName>
    <definedName name="SG_24_10">[3]AGUA!#REF!</definedName>
    <definedName name="SG_24_10_1">[3]AGUA!#REF!</definedName>
    <definedName name="SG_24_10_2">[3]AGUA!#REF!</definedName>
    <definedName name="SG_24_11">[3]AGUA!#REF!</definedName>
    <definedName name="SG_24_11_1">[3]AGUA!#REF!</definedName>
    <definedName name="SG_24_11_2">[3]AGUA!#REF!</definedName>
    <definedName name="SG_24_12">[3]AGUA!#REF!</definedName>
    <definedName name="SG_24_12_1">[3]AGUA!#REF!</definedName>
    <definedName name="SG_24_12_2">[3]AGUA!#REF!</definedName>
    <definedName name="SG_24_13">[3]AGUA!#REF!</definedName>
    <definedName name="SG_24_13_1">[3]AGUA!#REF!</definedName>
    <definedName name="SG_24_13_2">[3]AGUA!#REF!</definedName>
    <definedName name="SG_24_14">[3]AGUA!#REF!</definedName>
    <definedName name="SG_24_14_1">[3]AGUA!#REF!</definedName>
    <definedName name="SG_24_14_2">[3]AGUA!#REF!</definedName>
    <definedName name="SG_24_15">[3]AGUA!#REF!</definedName>
    <definedName name="SG_24_15_1">[3]AGUA!#REF!</definedName>
    <definedName name="SG_24_15_2">[3]AGUA!#REF!</definedName>
    <definedName name="SG_24_16">[3]AGUA!#REF!</definedName>
    <definedName name="SG_24_16_1">[3]AGUA!#REF!</definedName>
    <definedName name="SG_24_16_2">[3]AGUA!#REF!</definedName>
    <definedName name="SG_24_17">[3]AGUA!#REF!</definedName>
    <definedName name="SG_24_17_1">[3]AGUA!#REF!</definedName>
    <definedName name="SG_24_17_2">[3]AGUA!#REF!</definedName>
    <definedName name="SG_24_18">[3]AGUA!#REF!</definedName>
    <definedName name="SG_24_18_1">[3]AGUA!#REF!</definedName>
    <definedName name="SG_24_18_2">[3]AGUA!#REF!</definedName>
    <definedName name="SG_24_19">[3]AGUA!#REF!</definedName>
    <definedName name="SG_24_19_1">[3]AGUA!#REF!</definedName>
    <definedName name="SG_24_19_2">[3]AGUA!#REF!</definedName>
    <definedName name="SG_24_20">[3]AGUA!#REF!</definedName>
    <definedName name="SG_24_20_1">[3]AGUA!#REF!</definedName>
    <definedName name="SG_24_20_2">[3]AGUA!#REF!</definedName>
    <definedName name="SG_24_21">[3]AGUA!#REF!</definedName>
    <definedName name="SG_24_21_1">[3]AGUA!#REF!</definedName>
    <definedName name="SG_24_21_2">[3]AGUA!#REF!</definedName>
    <definedName name="SG_24_22">[3]AGUA!#REF!</definedName>
    <definedName name="SG_24_22_1">[3]AGUA!#REF!</definedName>
    <definedName name="SG_24_22_2">[3]AGUA!#REF!</definedName>
    <definedName name="SG_24_23">[3]AGUA!#REF!</definedName>
    <definedName name="SG_24_23_1">[3]AGUA!#REF!</definedName>
    <definedName name="SG_24_23_2">[3]AGUA!#REF!</definedName>
    <definedName name="SG_24_24">[3]AGUA!#REF!</definedName>
    <definedName name="SG_24_24_1">[3]AGUA!#REF!</definedName>
    <definedName name="SG_24_24_2">[3]AGUA!#REF!</definedName>
    <definedName name="SG_24_25">[3]AGUA!#REF!</definedName>
    <definedName name="SG_24_25_1">[3]AGUA!#REF!</definedName>
    <definedName name="SG_24_25_2">[3]AGUA!#REF!</definedName>
    <definedName name="SG_24_26">[3]AGUA!#REF!</definedName>
    <definedName name="SG_24_26_1">[3]AGUA!#REF!</definedName>
    <definedName name="SG_24_26_2">[3]AGUA!#REF!</definedName>
    <definedName name="SG_24_27">[3]AGUA!#REF!</definedName>
    <definedName name="SG_24_27_1">[3]AGUA!#REF!</definedName>
    <definedName name="SG_24_27_2">[3]AGUA!#REF!</definedName>
    <definedName name="SG_24_28">[3]AGUA!#REF!</definedName>
    <definedName name="SG_24_28_1">[3]AGUA!#REF!</definedName>
    <definedName name="SG_24_28_2">[3]AGUA!#REF!</definedName>
    <definedName name="SG_24_29">[3]AGUA!#REF!</definedName>
    <definedName name="SG_24_29_1">[3]AGUA!#REF!</definedName>
    <definedName name="SG_24_29_2">[3]AGUA!#REF!</definedName>
    <definedName name="SG_24_30">[3]AGUA!#REF!</definedName>
    <definedName name="SG_24_30_1">[3]AGUA!#REF!</definedName>
    <definedName name="SG_24_30_2">[3]AGUA!#REF!</definedName>
    <definedName name="SG_25_01">[3]AGUA!#REF!</definedName>
    <definedName name="SG_25_01_1">[3]AGUA!#REF!</definedName>
    <definedName name="SG_25_01_2">[3]AGUA!#REF!</definedName>
    <definedName name="SG_25_02">[3]AGUA!#REF!</definedName>
    <definedName name="SG_25_02_1">[3]AGUA!#REF!</definedName>
    <definedName name="SG_25_02_2">[3]AGUA!#REF!</definedName>
    <definedName name="SG_25_03">[3]AGUA!#REF!</definedName>
    <definedName name="SG_25_03_1">[3]AGUA!#REF!</definedName>
    <definedName name="SG_25_03_2">[3]AGUA!#REF!</definedName>
    <definedName name="SG_25_04">[3]AGUA!#REF!</definedName>
    <definedName name="SG_25_04_1">[3]AGUA!#REF!</definedName>
    <definedName name="SG_25_04_2">[3]AGUA!#REF!</definedName>
    <definedName name="SG_25_05">[3]AGUA!#REF!</definedName>
    <definedName name="SG_25_05_1">[3]AGUA!#REF!</definedName>
    <definedName name="SG_25_05_2">[3]AGUA!#REF!</definedName>
    <definedName name="SG_25_06">[3]AGUA!#REF!</definedName>
    <definedName name="SG_25_06_1">[3]AGUA!#REF!</definedName>
    <definedName name="SG_25_06_2">[3]AGUA!#REF!</definedName>
    <definedName name="SG_25_07">[3]AGUA!#REF!</definedName>
    <definedName name="SG_25_07_1">[3]AGUA!#REF!</definedName>
    <definedName name="SG_25_07_2">[3]AGUA!#REF!</definedName>
    <definedName name="SG_25_08">[3]AGUA!#REF!</definedName>
    <definedName name="SG_25_08_1">[3]AGUA!#REF!</definedName>
    <definedName name="SG_25_08_2">[3]AGUA!#REF!</definedName>
    <definedName name="SG_25_09">[3]AGUA!#REF!</definedName>
    <definedName name="SG_25_09_1">[3]AGUA!#REF!</definedName>
    <definedName name="SG_25_09_2">[3]AGUA!#REF!</definedName>
    <definedName name="SG_25_10">[3]AGUA!#REF!</definedName>
    <definedName name="SG_25_10_1">[3]AGUA!#REF!</definedName>
    <definedName name="SG_25_10_2">[3]AGUA!#REF!</definedName>
    <definedName name="SG_25_11">[3]AGUA!#REF!</definedName>
    <definedName name="SG_25_11_1">[3]AGUA!#REF!</definedName>
    <definedName name="SG_25_11_2">[3]AGUA!#REF!</definedName>
    <definedName name="SG_25_12">[3]AGUA!#REF!</definedName>
    <definedName name="SG_25_12_1">[3]AGUA!#REF!</definedName>
    <definedName name="SG_25_12_2">[3]AGUA!#REF!</definedName>
    <definedName name="SG_25_13">[3]AGUA!#REF!</definedName>
    <definedName name="SG_25_13_1">[3]AGUA!#REF!</definedName>
    <definedName name="SG_25_13_2">[3]AGUA!#REF!</definedName>
    <definedName name="SG_25_14">[3]AGUA!#REF!</definedName>
    <definedName name="SG_25_14_1">[3]AGUA!#REF!</definedName>
    <definedName name="SG_25_14_2">[3]AGUA!#REF!</definedName>
    <definedName name="SG_25_15">[3]AGUA!#REF!</definedName>
    <definedName name="SG_25_15_1">[3]AGUA!#REF!</definedName>
    <definedName name="SG_25_15_2">[3]AGUA!#REF!</definedName>
    <definedName name="SG_25_16">[3]AGUA!#REF!</definedName>
    <definedName name="SG_25_16_1">[3]AGUA!#REF!</definedName>
    <definedName name="SG_25_16_2">[3]AGUA!#REF!</definedName>
    <definedName name="SG_25_17">[3]AGUA!#REF!</definedName>
    <definedName name="SG_25_17_1">[3]AGUA!#REF!</definedName>
    <definedName name="SG_25_17_2">[3]AGUA!#REF!</definedName>
    <definedName name="SG_25_18">[3]AGUA!#REF!</definedName>
    <definedName name="SG_25_18_1">[3]AGUA!#REF!</definedName>
    <definedName name="SG_25_18_2">[3]AGUA!#REF!</definedName>
    <definedName name="SG_25_19">[3]AGUA!#REF!</definedName>
    <definedName name="SG_25_19_1">[3]AGUA!#REF!</definedName>
    <definedName name="SG_25_19_2">[3]AGUA!#REF!</definedName>
    <definedName name="SG_25_20">[3]AGUA!#REF!</definedName>
    <definedName name="SG_25_20_1">[3]AGUA!#REF!</definedName>
    <definedName name="SG_25_20_2">[3]AGUA!#REF!</definedName>
    <definedName name="SG_25_21">[3]AGUA!#REF!</definedName>
    <definedName name="SG_25_21_1">[3]AGUA!#REF!</definedName>
    <definedName name="SG_25_21_2">[3]AGUA!#REF!</definedName>
    <definedName name="SG_25_22">[3]AGUA!#REF!</definedName>
    <definedName name="SG_25_22_1">[3]AGUA!#REF!</definedName>
    <definedName name="SG_25_22_2">[3]AGUA!#REF!</definedName>
    <definedName name="SG_25_23">[3]AGUA!#REF!</definedName>
    <definedName name="SG_25_23_1">[3]AGUA!#REF!</definedName>
    <definedName name="SG_25_23_2">[3]AGUA!#REF!</definedName>
    <definedName name="SG_25_24">[3]AGUA!#REF!</definedName>
    <definedName name="SG_25_24_1">[3]AGUA!#REF!</definedName>
    <definedName name="SG_25_24_2">[3]AGUA!#REF!</definedName>
    <definedName name="SG_25_25">[3]AGUA!#REF!</definedName>
    <definedName name="SG_25_25_1">[3]AGUA!#REF!</definedName>
    <definedName name="SG_25_25_2">[3]AGUA!#REF!</definedName>
    <definedName name="SG_25_26">[3]AGUA!#REF!</definedName>
    <definedName name="SG_25_26_1">[3]AGUA!#REF!</definedName>
    <definedName name="SG_25_26_2">[3]AGUA!#REF!</definedName>
    <definedName name="SG_25_27">[3]AGUA!#REF!</definedName>
    <definedName name="SG_25_27_1">[3]AGUA!#REF!</definedName>
    <definedName name="SG_25_27_2">[3]AGUA!#REF!</definedName>
    <definedName name="SG_25_28">[3]AGUA!#REF!</definedName>
    <definedName name="SG_25_28_1">[3]AGUA!#REF!</definedName>
    <definedName name="SG_25_28_2">[3]AGUA!#REF!</definedName>
    <definedName name="SG_25_29">[3]AGUA!#REF!</definedName>
    <definedName name="SG_25_29_1">[3]AGUA!#REF!</definedName>
    <definedName name="SG_25_29_2">[3]AGUA!#REF!</definedName>
    <definedName name="SG_25_30">[3]AGUA!#REF!</definedName>
    <definedName name="SG_25_30_1">[3]AGUA!#REF!</definedName>
    <definedName name="SG_25_30_2">[3]AGUA!#REF!</definedName>
    <definedName name="SG_26_01">[3]AGUA!#REF!</definedName>
    <definedName name="SG_26_01_1">[3]AGUA!#REF!</definedName>
    <definedName name="SG_26_01_2">[3]AGUA!#REF!</definedName>
    <definedName name="SG_26_02">[3]AGUA!#REF!</definedName>
    <definedName name="SG_26_02_1">[3]AGUA!#REF!</definedName>
    <definedName name="SG_26_02_2">[3]AGUA!#REF!</definedName>
    <definedName name="SG_26_03">[3]AGUA!#REF!</definedName>
    <definedName name="SG_26_03_1">[3]AGUA!#REF!</definedName>
    <definedName name="SG_26_03_2">[3]AGUA!#REF!</definedName>
    <definedName name="SG_26_04">[3]AGUA!#REF!</definedName>
    <definedName name="SG_26_04_1">[3]AGUA!#REF!</definedName>
    <definedName name="SG_26_04_2">[3]AGUA!#REF!</definedName>
    <definedName name="SG_26_05">[3]AGUA!#REF!</definedName>
    <definedName name="SG_26_05_1">[3]AGUA!#REF!</definedName>
    <definedName name="SG_26_05_2">[3]AGUA!#REF!</definedName>
    <definedName name="SG_26_06">[3]AGUA!#REF!</definedName>
    <definedName name="SG_26_06_1">[3]AGUA!#REF!</definedName>
    <definedName name="SG_26_06_2">[3]AGUA!#REF!</definedName>
    <definedName name="SG_26_07">[3]AGUA!#REF!</definedName>
    <definedName name="SG_26_07_1">[3]AGUA!#REF!</definedName>
    <definedName name="SG_26_07_2">[3]AGUA!#REF!</definedName>
    <definedName name="SG_26_08">[3]AGUA!#REF!</definedName>
    <definedName name="SG_26_08_1">[3]AGUA!#REF!</definedName>
    <definedName name="SG_26_08_2">[3]AGUA!#REF!</definedName>
    <definedName name="SG_26_09">[3]AGUA!#REF!</definedName>
    <definedName name="SG_26_09_1">[3]AGUA!#REF!</definedName>
    <definedName name="SG_26_09_2">[3]AGUA!#REF!</definedName>
    <definedName name="SG_26_10">[3]AGUA!#REF!</definedName>
    <definedName name="SG_26_10_1">[3]AGUA!#REF!</definedName>
    <definedName name="SG_26_10_2">[3]AGUA!#REF!</definedName>
    <definedName name="SG_26_11">[3]AGUA!#REF!</definedName>
    <definedName name="SG_26_11_1">[3]AGUA!#REF!</definedName>
    <definedName name="SG_26_11_2">[3]AGUA!#REF!</definedName>
    <definedName name="SG_26_12">[3]AGUA!#REF!</definedName>
    <definedName name="SG_26_12_1">[3]AGUA!#REF!</definedName>
    <definedName name="SG_26_12_2">[3]AGUA!#REF!</definedName>
    <definedName name="SG_26_13">[3]AGUA!#REF!</definedName>
    <definedName name="SG_26_13_1">[3]AGUA!#REF!</definedName>
    <definedName name="SG_26_13_2">[3]AGUA!#REF!</definedName>
    <definedName name="SG_26_14">[3]AGUA!#REF!</definedName>
    <definedName name="SG_26_14_1">[3]AGUA!#REF!</definedName>
    <definedName name="SG_26_14_2">[3]AGUA!#REF!</definedName>
    <definedName name="SG_26_15">[3]AGUA!#REF!</definedName>
    <definedName name="SG_26_15_1">[3]AGUA!#REF!</definedName>
    <definedName name="SG_26_15_2">[3]AGUA!#REF!</definedName>
    <definedName name="SG_26_16">[3]AGUA!#REF!</definedName>
    <definedName name="SG_26_16_1">[3]AGUA!#REF!</definedName>
    <definedName name="SG_26_16_2">[3]AGUA!#REF!</definedName>
    <definedName name="SG_26_17">[3]AGUA!#REF!</definedName>
    <definedName name="SG_26_17_1">[3]AGUA!#REF!</definedName>
    <definedName name="SG_26_17_2">[3]AGUA!#REF!</definedName>
    <definedName name="SG_26_18">[3]AGUA!#REF!</definedName>
    <definedName name="SG_26_18_1">[3]AGUA!#REF!</definedName>
    <definedName name="SG_26_18_2">[3]AGUA!#REF!</definedName>
    <definedName name="SG_26_19">[3]AGUA!#REF!</definedName>
    <definedName name="SG_26_19_1">[3]AGUA!#REF!</definedName>
    <definedName name="SG_26_19_2">[3]AGUA!#REF!</definedName>
    <definedName name="SG_26_20">[3]AGUA!#REF!</definedName>
    <definedName name="SG_26_20_1">[3]AGUA!#REF!</definedName>
    <definedName name="SG_26_20_2">[3]AGUA!#REF!</definedName>
    <definedName name="SG_26_21">[3]AGUA!#REF!</definedName>
    <definedName name="SG_26_21_1">[3]AGUA!#REF!</definedName>
    <definedName name="SG_26_21_2">[3]AGUA!#REF!</definedName>
    <definedName name="SG_26_22">[3]AGUA!#REF!</definedName>
    <definedName name="SG_26_22_1">[3]AGUA!#REF!</definedName>
    <definedName name="SG_26_22_2">[3]AGUA!#REF!</definedName>
    <definedName name="SG_26_23">[3]AGUA!#REF!</definedName>
    <definedName name="SG_26_23_1">[3]AGUA!#REF!</definedName>
    <definedName name="SG_26_23_2">[3]AGUA!#REF!</definedName>
    <definedName name="SG_26_24">[3]AGUA!#REF!</definedName>
    <definedName name="SG_26_24_1">[3]AGUA!#REF!</definedName>
    <definedName name="SG_26_24_2">[3]AGUA!#REF!</definedName>
    <definedName name="SG_26_25">[3]AGUA!#REF!</definedName>
    <definedName name="SG_26_25_1">[3]AGUA!#REF!</definedName>
    <definedName name="SG_26_25_2">[3]AGUA!#REF!</definedName>
    <definedName name="SG_26_26">[3]AGUA!#REF!</definedName>
    <definedName name="SG_26_26_1">[3]AGUA!#REF!</definedName>
    <definedName name="SG_26_26_2">[3]AGUA!#REF!</definedName>
    <definedName name="SG_26_27">[3]AGUA!#REF!</definedName>
    <definedName name="SG_26_27_1">[3]AGUA!#REF!</definedName>
    <definedName name="SG_26_27_2">[3]AGUA!#REF!</definedName>
    <definedName name="SG_26_28">[3]AGUA!#REF!</definedName>
    <definedName name="SG_26_28_1">[3]AGUA!#REF!</definedName>
    <definedName name="SG_26_28_2">[3]AGUA!#REF!</definedName>
    <definedName name="SG_26_29">[3]AGUA!#REF!</definedName>
    <definedName name="SG_26_29_1">[3]AGUA!#REF!</definedName>
    <definedName name="SG_26_29_2">[3]AGUA!#REF!</definedName>
    <definedName name="SG_26_30">[3]AGUA!#REF!</definedName>
    <definedName name="SG_26_30_1">[3]AGUA!#REF!</definedName>
    <definedName name="SG_26_30_2">[3]AGUA!#REF!</definedName>
    <definedName name="SG_27_01">[3]AGUA!#REF!</definedName>
    <definedName name="SG_27_01_1">[3]AGUA!#REF!</definedName>
    <definedName name="SG_27_01_2">[3]AGUA!#REF!</definedName>
    <definedName name="SG_27_02">[3]AGUA!#REF!</definedName>
    <definedName name="SG_27_02_1">[3]AGUA!#REF!</definedName>
    <definedName name="SG_27_02_2">[3]AGUA!#REF!</definedName>
    <definedName name="SG_27_03">[3]AGUA!#REF!</definedName>
    <definedName name="SG_27_03_1">[3]AGUA!#REF!</definedName>
    <definedName name="SG_27_03_2">[3]AGUA!#REF!</definedName>
    <definedName name="SG_27_04">[3]AGUA!#REF!</definedName>
    <definedName name="SG_27_04_1">[3]AGUA!#REF!</definedName>
    <definedName name="SG_27_04_2">[3]AGUA!#REF!</definedName>
    <definedName name="SG_27_05">[3]AGUA!#REF!</definedName>
    <definedName name="SG_27_05_1">[3]AGUA!#REF!</definedName>
    <definedName name="SG_27_05_2">[3]AGUA!#REF!</definedName>
    <definedName name="SG_27_06">[3]AGUA!#REF!</definedName>
    <definedName name="SG_27_06_1">[3]AGUA!#REF!</definedName>
    <definedName name="SG_27_06_2">[3]AGUA!#REF!</definedName>
    <definedName name="SG_27_07">[3]AGUA!#REF!</definedName>
    <definedName name="SG_27_07_1">[3]AGUA!#REF!</definedName>
    <definedName name="SG_27_07_2">[3]AGUA!#REF!</definedName>
    <definedName name="SG_27_08">[3]AGUA!#REF!</definedName>
    <definedName name="SG_27_08_1">[3]AGUA!#REF!</definedName>
    <definedName name="SG_27_08_2">[3]AGUA!#REF!</definedName>
    <definedName name="SG_27_09">[3]AGUA!#REF!</definedName>
    <definedName name="SG_27_09_1">[3]AGUA!#REF!</definedName>
    <definedName name="SG_27_09_2">[3]AGUA!#REF!</definedName>
    <definedName name="SG_27_10">[3]AGUA!#REF!</definedName>
    <definedName name="SG_27_10_1">[3]AGUA!#REF!</definedName>
    <definedName name="SG_27_10_2">[3]AGUA!#REF!</definedName>
    <definedName name="SG_27_11">[3]AGUA!#REF!</definedName>
    <definedName name="SG_27_11_1">[3]AGUA!#REF!</definedName>
    <definedName name="SG_27_11_2">[3]AGUA!#REF!</definedName>
    <definedName name="SG_27_12">[3]AGUA!#REF!</definedName>
    <definedName name="SG_27_12_1">[3]AGUA!#REF!</definedName>
    <definedName name="SG_27_12_2">[3]AGUA!#REF!</definedName>
    <definedName name="SG_27_13">[3]AGUA!#REF!</definedName>
    <definedName name="SG_27_13_1">[3]AGUA!#REF!</definedName>
    <definedName name="SG_27_13_2">[3]AGUA!#REF!</definedName>
    <definedName name="SG_27_14">[3]AGUA!#REF!</definedName>
    <definedName name="SG_27_14_1">[3]AGUA!#REF!</definedName>
    <definedName name="SG_27_14_2">[3]AGUA!#REF!</definedName>
    <definedName name="SG_27_15">[3]AGUA!#REF!</definedName>
    <definedName name="SG_27_15_1">[3]AGUA!#REF!</definedName>
    <definedName name="SG_27_15_2">[3]AGUA!#REF!</definedName>
    <definedName name="SG_27_16">[3]AGUA!#REF!</definedName>
    <definedName name="SG_27_16_1">[3]AGUA!#REF!</definedName>
    <definedName name="SG_27_16_2">[3]AGUA!#REF!</definedName>
    <definedName name="SG_27_17">[3]AGUA!#REF!</definedName>
    <definedName name="SG_27_17_1">[3]AGUA!#REF!</definedName>
    <definedName name="SG_27_17_2">[3]AGUA!#REF!</definedName>
    <definedName name="SG_27_18">[3]AGUA!#REF!</definedName>
    <definedName name="SG_27_18_1">[3]AGUA!#REF!</definedName>
    <definedName name="SG_27_18_2">[3]AGUA!#REF!</definedName>
    <definedName name="SG_27_19">[3]AGUA!#REF!</definedName>
    <definedName name="SG_27_19_1">[3]AGUA!#REF!</definedName>
    <definedName name="SG_27_19_2">[3]AGUA!#REF!</definedName>
    <definedName name="SG_27_20">[3]AGUA!#REF!</definedName>
    <definedName name="SG_27_20_1">[3]AGUA!#REF!</definedName>
    <definedName name="SG_27_20_2">[3]AGUA!#REF!</definedName>
    <definedName name="SG_27_21">[3]AGUA!#REF!</definedName>
    <definedName name="SG_27_21_1">[3]AGUA!#REF!</definedName>
    <definedName name="SG_27_21_2">[3]AGUA!#REF!</definedName>
    <definedName name="SG_27_22">[3]AGUA!#REF!</definedName>
    <definedName name="SG_27_22_1">[3]AGUA!#REF!</definedName>
    <definedName name="SG_27_22_2">[3]AGUA!#REF!</definedName>
    <definedName name="SG_27_23">[3]AGUA!#REF!</definedName>
    <definedName name="SG_27_23_1">[3]AGUA!#REF!</definedName>
    <definedName name="SG_27_23_2">[3]AGUA!#REF!</definedName>
    <definedName name="SG_27_24">[3]AGUA!#REF!</definedName>
    <definedName name="SG_27_24_1">[3]AGUA!#REF!</definedName>
    <definedName name="SG_27_24_2">[3]AGUA!#REF!</definedName>
    <definedName name="SG_27_25">[3]AGUA!#REF!</definedName>
    <definedName name="SG_27_25_1">[3]AGUA!#REF!</definedName>
    <definedName name="SG_27_25_2">[3]AGUA!#REF!</definedName>
    <definedName name="SG_27_26">[3]AGUA!#REF!</definedName>
    <definedName name="SG_27_26_1">[3]AGUA!#REF!</definedName>
    <definedName name="SG_27_26_2">[3]AGUA!#REF!</definedName>
    <definedName name="SG_27_27">[3]AGUA!#REF!</definedName>
    <definedName name="SG_27_27_1">[3]AGUA!#REF!</definedName>
    <definedName name="SG_27_27_2">[3]AGUA!#REF!</definedName>
    <definedName name="SG_27_28">[3]AGUA!#REF!</definedName>
    <definedName name="SG_27_28_1">[3]AGUA!#REF!</definedName>
    <definedName name="SG_27_28_2">[3]AGUA!#REF!</definedName>
    <definedName name="SG_27_29">[3]AGUA!#REF!</definedName>
    <definedName name="SG_27_29_1">[3]AGUA!#REF!</definedName>
    <definedName name="SG_27_29_2">[3]AGUA!#REF!</definedName>
    <definedName name="SG_27_30">[3]AGUA!#REF!</definedName>
    <definedName name="SG_27_30_1">[3]AGUA!#REF!</definedName>
    <definedName name="SG_27_30_2">[3]AGUA!#REF!</definedName>
    <definedName name="SG_28_01">[3]AGUA!#REF!</definedName>
    <definedName name="SG_28_01_1">[3]AGUA!#REF!</definedName>
    <definedName name="SG_28_01_2">[3]AGUA!#REF!</definedName>
    <definedName name="SG_28_02">[3]AGUA!#REF!</definedName>
    <definedName name="SG_28_02_1">[3]AGUA!#REF!</definedName>
    <definedName name="SG_28_02_2">[3]AGUA!#REF!</definedName>
    <definedName name="SG_28_03">[3]AGUA!#REF!</definedName>
    <definedName name="SG_28_03_1">[3]AGUA!#REF!</definedName>
    <definedName name="SG_28_03_2">[3]AGUA!#REF!</definedName>
    <definedName name="SG_28_04">[3]AGUA!#REF!</definedName>
    <definedName name="SG_28_04_1">[3]AGUA!#REF!</definedName>
    <definedName name="SG_28_04_2">[3]AGUA!#REF!</definedName>
    <definedName name="SG_28_05">[3]AGUA!#REF!</definedName>
    <definedName name="SG_28_05_1">[3]AGUA!#REF!</definedName>
    <definedName name="SG_28_05_2">[3]AGUA!#REF!</definedName>
    <definedName name="SG_28_06">[3]AGUA!#REF!</definedName>
    <definedName name="SG_28_06_1">[3]AGUA!#REF!</definedName>
    <definedName name="SG_28_06_2">[3]AGUA!#REF!</definedName>
    <definedName name="SG_28_07">[3]AGUA!#REF!</definedName>
    <definedName name="SG_28_07_1">[3]AGUA!#REF!</definedName>
    <definedName name="SG_28_07_2">[3]AGUA!#REF!</definedName>
    <definedName name="SG_28_08">[3]AGUA!#REF!</definedName>
    <definedName name="SG_28_08_1">[3]AGUA!#REF!</definedName>
    <definedName name="SG_28_08_2">[3]AGUA!#REF!</definedName>
    <definedName name="SG_28_09">[3]AGUA!#REF!</definedName>
    <definedName name="SG_28_09_1">[3]AGUA!#REF!</definedName>
    <definedName name="SG_28_09_2">[3]AGUA!#REF!</definedName>
    <definedName name="SG_28_10">[3]AGUA!#REF!</definedName>
    <definedName name="SG_28_10_1">[3]AGUA!#REF!</definedName>
    <definedName name="SG_28_10_2">[3]AGUA!#REF!</definedName>
    <definedName name="SG_28_11">[3]AGUA!#REF!</definedName>
    <definedName name="SG_28_11_1">[3]AGUA!#REF!</definedName>
    <definedName name="SG_28_11_2">[3]AGUA!#REF!</definedName>
    <definedName name="SG_28_12">[3]AGUA!#REF!</definedName>
    <definedName name="SG_28_12_1">[3]AGUA!#REF!</definedName>
    <definedName name="SG_28_12_2">[3]AGUA!#REF!</definedName>
    <definedName name="SG_28_13">[3]AGUA!#REF!</definedName>
    <definedName name="SG_28_13_1">[3]AGUA!#REF!</definedName>
    <definedName name="SG_28_13_2">[3]AGUA!#REF!</definedName>
    <definedName name="SG_28_14">[3]AGUA!#REF!</definedName>
    <definedName name="SG_28_14_1">[3]AGUA!#REF!</definedName>
    <definedName name="SG_28_14_2">[3]AGUA!#REF!</definedName>
    <definedName name="SG_28_15">[3]AGUA!#REF!</definedName>
    <definedName name="SG_28_15_1">[3]AGUA!#REF!</definedName>
    <definedName name="SG_28_15_2">[3]AGUA!#REF!</definedName>
    <definedName name="SG_28_16">[3]AGUA!#REF!</definedName>
    <definedName name="SG_28_16_1">[3]AGUA!#REF!</definedName>
    <definedName name="SG_28_16_2">[3]AGUA!#REF!</definedName>
    <definedName name="SG_28_17">[3]AGUA!#REF!</definedName>
    <definedName name="SG_28_17_1">[3]AGUA!#REF!</definedName>
    <definedName name="SG_28_17_2">[3]AGUA!#REF!</definedName>
    <definedName name="SG_28_18">[3]AGUA!#REF!</definedName>
    <definedName name="SG_28_18_1">[3]AGUA!#REF!</definedName>
    <definedName name="SG_28_18_2">[3]AGUA!#REF!</definedName>
    <definedName name="SG_28_19">[3]AGUA!#REF!</definedName>
    <definedName name="SG_28_19_1">[3]AGUA!#REF!</definedName>
    <definedName name="SG_28_19_2">[3]AGUA!#REF!</definedName>
    <definedName name="SG_28_20">[3]AGUA!#REF!</definedName>
    <definedName name="SG_28_20_1">[3]AGUA!#REF!</definedName>
    <definedName name="SG_28_20_2">[3]AGUA!#REF!</definedName>
    <definedName name="SG_28_21">[3]AGUA!#REF!</definedName>
    <definedName name="SG_28_21_1">[3]AGUA!#REF!</definedName>
    <definedName name="SG_28_21_2">[3]AGUA!#REF!</definedName>
    <definedName name="SG_28_22">[3]AGUA!#REF!</definedName>
    <definedName name="SG_28_22_1">[3]AGUA!#REF!</definedName>
    <definedName name="SG_28_22_2">[3]AGUA!#REF!</definedName>
    <definedName name="SG_28_23">[3]AGUA!#REF!</definedName>
    <definedName name="SG_28_23_1">[3]AGUA!#REF!</definedName>
    <definedName name="SG_28_23_2">[3]AGUA!#REF!</definedName>
    <definedName name="SG_28_24">[3]AGUA!#REF!</definedName>
    <definedName name="SG_28_24_1">[3]AGUA!#REF!</definedName>
    <definedName name="SG_28_24_2">[3]AGUA!#REF!</definedName>
    <definedName name="SG_28_25">[3]AGUA!#REF!</definedName>
    <definedName name="SG_28_25_1">[3]AGUA!#REF!</definedName>
    <definedName name="SG_28_25_2">[3]AGUA!#REF!</definedName>
    <definedName name="SG_28_26">[3]AGUA!#REF!</definedName>
    <definedName name="SG_28_26_1">[3]AGUA!#REF!</definedName>
    <definedName name="SG_28_26_2">[3]AGUA!#REF!</definedName>
    <definedName name="SG_28_27">[3]AGUA!#REF!</definedName>
    <definedName name="SG_28_27_1">[3]AGUA!#REF!</definedName>
    <definedName name="SG_28_27_2">[3]AGUA!#REF!</definedName>
    <definedName name="SG_28_28">[3]AGUA!#REF!</definedName>
    <definedName name="SG_28_28_1">[3]AGUA!#REF!</definedName>
    <definedName name="SG_28_28_2">[3]AGUA!#REF!</definedName>
    <definedName name="SG_28_29">[3]AGUA!#REF!</definedName>
    <definedName name="SG_28_29_1">[3]AGUA!#REF!</definedName>
    <definedName name="SG_28_29_2">[3]AGUA!#REF!</definedName>
    <definedName name="SG_28_30">[3]AGUA!#REF!</definedName>
    <definedName name="SG_28_30_1">[3]AGUA!#REF!</definedName>
    <definedName name="SG_28_30_2">[3]AGUA!#REF!</definedName>
    <definedName name="SG_29_01">[3]AGUA!#REF!</definedName>
    <definedName name="SG_29_01_1">[3]AGUA!#REF!</definedName>
    <definedName name="SG_29_01_2">[3]AGUA!#REF!</definedName>
    <definedName name="SG_29_02">[3]AGUA!#REF!</definedName>
    <definedName name="SG_29_02_1">[3]AGUA!#REF!</definedName>
    <definedName name="SG_29_02_2">[3]AGUA!#REF!</definedName>
    <definedName name="SG_29_03">[3]AGUA!#REF!</definedName>
    <definedName name="SG_29_03_1">[3]AGUA!#REF!</definedName>
    <definedName name="SG_29_03_2">[3]AGUA!#REF!</definedName>
    <definedName name="SG_29_04">[3]AGUA!#REF!</definedName>
    <definedName name="SG_29_04_1">[3]AGUA!#REF!</definedName>
    <definedName name="SG_29_04_2">[3]AGUA!#REF!</definedName>
    <definedName name="SG_29_05">[3]AGUA!#REF!</definedName>
    <definedName name="SG_29_05_1">[3]AGUA!#REF!</definedName>
    <definedName name="SG_29_05_2">[3]AGUA!#REF!</definedName>
    <definedName name="SG_29_06">[3]AGUA!#REF!</definedName>
    <definedName name="SG_29_06_1">[3]AGUA!#REF!</definedName>
    <definedName name="SG_29_06_2">[3]AGUA!#REF!</definedName>
    <definedName name="SG_29_07">[3]AGUA!#REF!</definedName>
    <definedName name="SG_29_07_1">[3]AGUA!#REF!</definedName>
    <definedName name="SG_29_07_2">[3]AGUA!#REF!</definedName>
    <definedName name="SG_29_08">[3]AGUA!#REF!</definedName>
    <definedName name="SG_29_08_1">[3]AGUA!#REF!</definedName>
    <definedName name="SG_29_08_2">[3]AGUA!#REF!</definedName>
    <definedName name="SG_29_09">[3]AGUA!#REF!</definedName>
    <definedName name="SG_29_09_1">[3]AGUA!#REF!</definedName>
    <definedName name="SG_29_09_2">[3]AGUA!#REF!</definedName>
    <definedName name="SG_29_10">[3]AGUA!#REF!</definedName>
    <definedName name="SG_29_10_1">[3]AGUA!#REF!</definedName>
    <definedName name="SG_29_10_2">[3]AGUA!#REF!</definedName>
    <definedName name="SG_29_11">[3]AGUA!#REF!</definedName>
    <definedName name="SG_29_11_1">[3]AGUA!#REF!</definedName>
    <definedName name="SG_29_11_2">[3]AGUA!#REF!</definedName>
    <definedName name="SG_29_12">[3]AGUA!#REF!</definedName>
    <definedName name="SG_29_12_1">[3]AGUA!#REF!</definedName>
    <definedName name="SG_29_12_2">[3]AGUA!#REF!</definedName>
    <definedName name="SG_29_13">[3]AGUA!#REF!</definedName>
    <definedName name="SG_29_13_1">[3]AGUA!#REF!</definedName>
    <definedName name="SG_29_13_2">[3]AGUA!#REF!</definedName>
    <definedName name="SG_29_14">[3]AGUA!#REF!</definedName>
    <definedName name="SG_29_14_1">[3]AGUA!#REF!</definedName>
    <definedName name="SG_29_14_2">[3]AGUA!#REF!</definedName>
    <definedName name="SG_29_15">[3]AGUA!#REF!</definedName>
    <definedName name="SG_29_15_1">[3]AGUA!#REF!</definedName>
    <definedName name="SG_29_15_2">[3]AGUA!#REF!</definedName>
    <definedName name="SG_29_16">[3]AGUA!#REF!</definedName>
    <definedName name="SG_29_16_1">[3]AGUA!#REF!</definedName>
    <definedName name="SG_29_16_2">[3]AGUA!#REF!</definedName>
    <definedName name="SG_29_17">[3]AGUA!#REF!</definedName>
    <definedName name="SG_29_17_1">[3]AGUA!#REF!</definedName>
    <definedName name="SG_29_17_2">[3]AGUA!#REF!</definedName>
    <definedName name="SG_29_18">[3]AGUA!#REF!</definedName>
    <definedName name="SG_29_18_1">[3]AGUA!#REF!</definedName>
    <definedName name="SG_29_18_2">[3]AGUA!#REF!</definedName>
    <definedName name="SG_29_19">[3]AGUA!#REF!</definedName>
    <definedName name="SG_29_19_1">[3]AGUA!#REF!</definedName>
    <definedName name="SG_29_19_2">[3]AGUA!#REF!</definedName>
    <definedName name="SG_29_20">[3]AGUA!#REF!</definedName>
    <definedName name="SG_29_20_1">[3]AGUA!#REF!</definedName>
    <definedName name="SG_29_20_2">[3]AGUA!#REF!</definedName>
    <definedName name="SG_29_21">[3]AGUA!#REF!</definedName>
    <definedName name="SG_29_21_1">[3]AGUA!#REF!</definedName>
    <definedName name="SG_29_21_2">[3]AGUA!#REF!</definedName>
    <definedName name="SG_29_22">[3]AGUA!#REF!</definedName>
    <definedName name="SG_29_22_1">[3]AGUA!#REF!</definedName>
    <definedName name="SG_29_22_2">[3]AGUA!#REF!</definedName>
    <definedName name="SG_29_23">[3]AGUA!#REF!</definedName>
    <definedName name="SG_29_23_1">[3]AGUA!#REF!</definedName>
    <definedName name="SG_29_23_2">[3]AGUA!#REF!</definedName>
    <definedName name="SG_29_24">[3]AGUA!#REF!</definedName>
    <definedName name="SG_29_24_1">[3]AGUA!#REF!</definedName>
    <definedName name="SG_29_24_2">[3]AGUA!#REF!</definedName>
    <definedName name="SG_29_25">[3]AGUA!#REF!</definedName>
    <definedName name="SG_29_25_1">[3]AGUA!#REF!</definedName>
    <definedName name="SG_29_25_2">[3]AGUA!#REF!</definedName>
    <definedName name="SG_29_26">[3]AGUA!#REF!</definedName>
    <definedName name="SG_29_26_1">[3]AGUA!#REF!</definedName>
    <definedName name="SG_29_26_2">[3]AGUA!#REF!</definedName>
    <definedName name="SG_29_27">[3]AGUA!#REF!</definedName>
    <definedName name="SG_29_27_1">[3]AGUA!#REF!</definedName>
    <definedName name="SG_29_27_2">[3]AGUA!#REF!</definedName>
    <definedName name="SG_29_28">[3]AGUA!#REF!</definedName>
    <definedName name="SG_29_28_1">[3]AGUA!#REF!</definedName>
    <definedName name="SG_29_28_2">[3]AGUA!#REF!</definedName>
    <definedName name="SG_29_29">[3]AGUA!#REF!</definedName>
    <definedName name="SG_29_29_1">[3]AGUA!#REF!</definedName>
    <definedName name="SG_29_29_2">[3]AGUA!#REF!</definedName>
    <definedName name="SG_29_30">[3]AGUA!#REF!</definedName>
    <definedName name="SG_29_30_1">[3]AGUA!#REF!</definedName>
    <definedName name="SG_29_30_2">[3]AGUA!#REF!</definedName>
    <definedName name="SG_30_01">[3]AGUA!#REF!</definedName>
    <definedName name="SG_30_01_1">[3]AGUA!#REF!</definedName>
    <definedName name="SG_30_01_2">[3]AGUA!#REF!</definedName>
    <definedName name="SG_30_02">[3]AGUA!#REF!</definedName>
    <definedName name="SG_30_02_1">[3]AGUA!#REF!</definedName>
    <definedName name="SG_30_02_2">[3]AGUA!#REF!</definedName>
    <definedName name="SG_30_03" localSheetId="1">[3]AGUA!#REF!</definedName>
    <definedName name="SG_30_03" localSheetId="0">[3]AGUA!#REF!</definedName>
    <definedName name="SG_30_03">[3]AGUA!#REF!</definedName>
    <definedName name="SG_30_03_1">[3]AGUA!#REF!</definedName>
    <definedName name="SG_30_03_2">[3]AGUA!#REF!</definedName>
    <definedName name="SG_30_04" localSheetId="1">[3]AGUA!#REF!</definedName>
    <definedName name="SG_30_04" localSheetId="0">[3]AGUA!#REF!</definedName>
    <definedName name="SG_30_04">[3]AGUA!#REF!</definedName>
    <definedName name="SG_30_04_1">[3]AGUA!#REF!</definedName>
    <definedName name="SG_30_04_2">[3]AGUA!#REF!</definedName>
    <definedName name="SG_30_05" localSheetId="1">[3]AGUA!#REF!</definedName>
    <definedName name="SG_30_05" localSheetId="0">[3]AGUA!#REF!</definedName>
    <definedName name="SG_30_05">[3]AGUA!#REF!</definedName>
    <definedName name="SG_30_05_1">[3]AGUA!#REF!</definedName>
    <definedName name="SG_30_05_2">[3]AGUA!#REF!</definedName>
    <definedName name="SG_30_06" localSheetId="1">[3]AGUA!#REF!</definedName>
    <definedName name="SG_30_06" localSheetId="0">[3]AGUA!#REF!</definedName>
    <definedName name="SG_30_06">[3]AGUA!#REF!</definedName>
    <definedName name="SG_30_06_1">[3]AGUA!#REF!</definedName>
    <definedName name="SG_30_06_2">[3]AGUA!#REF!</definedName>
    <definedName name="SG_30_07" localSheetId="1">[3]AGUA!#REF!</definedName>
    <definedName name="SG_30_07" localSheetId="0">[3]AGUA!#REF!</definedName>
    <definedName name="SG_30_07">[3]AGUA!#REF!</definedName>
    <definedName name="SG_30_07_1">[3]AGUA!#REF!</definedName>
    <definedName name="SG_30_07_2">[3]AGUA!#REF!</definedName>
    <definedName name="SG_30_08" localSheetId="1">[3]AGUA!#REF!</definedName>
    <definedName name="SG_30_08" localSheetId="0">[3]AGUA!#REF!</definedName>
    <definedName name="SG_30_08">[3]AGUA!#REF!</definedName>
    <definedName name="SG_30_08_1">[3]AGUA!#REF!</definedName>
    <definedName name="SG_30_08_2">[3]AGUA!#REF!</definedName>
    <definedName name="SG_30_09" localSheetId="1">[3]AGUA!#REF!</definedName>
    <definedName name="SG_30_09" localSheetId="0">[3]AGUA!#REF!</definedName>
    <definedName name="SG_30_09">[3]AGUA!#REF!</definedName>
    <definedName name="SG_30_09_1">[3]AGUA!#REF!</definedName>
    <definedName name="SG_30_09_2">[3]AGUA!#REF!</definedName>
    <definedName name="SG_30_10" localSheetId="1">[3]AGUA!#REF!</definedName>
    <definedName name="SG_30_10" localSheetId="0">[3]AGUA!#REF!</definedName>
    <definedName name="SG_30_10">[3]AGUA!#REF!</definedName>
    <definedName name="SG_30_10_1">[3]AGUA!#REF!</definedName>
    <definedName name="SG_30_10_2">[3]AGUA!#REF!</definedName>
    <definedName name="SG_30_11" localSheetId="1">[3]AGUA!#REF!</definedName>
    <definedName name="SG_30_11" localSheetId="0">[3]AGUA!#REF!</definedName>
    <definedName name="SG_30_11">[3]AGUA!#REF!</definedName>
    <definedName name="SG_30_11_1">[3]AGUA!#REF!</definedName>
    <definedName name="SG_30_11_2">[3]AGUA!#REF!</definedName>
    <definedName name="SG_30_12" localSheetId="1">[3]AGUA!#REF!</definedName>
    <definedName name="SG_30_12" localSheetId="0">[3]AGUA!#REF!</definedName>
    <definedName name="SG_30_12">[3]AGUA!#REF!</definedName>
    <definedName name="SG_30_12_1">[3]AGUA!#REF!</definedName>
    <definedName name="SG_30_12_2">[3]AGUA!#REF!</definedName>
    <definedName name="SG_30_13" localSheetId="1">[3]AGUA!#REF!</definedName>
    <definedName name="SG_30_13" localSheetId="0">[3]AGUA!#REF!</definedName>
    <definedName name="SG_30_13">[3]AGUA!#REF!</definedName>
    <definedName name="SG_30_13_1">[3]AGUA!#REF!</definedName>
    <definedName name="SG_30_13_2">[3]AGUA!#REF!</definedName>
    <definedName name="SG_30_14" localSheetId="1">[3]AGUA!#REF!</definedName>
    <definedName name="SG_30_14" localSheetId="0">[3]AGUA!#REF!</definedName>
    <definedName name="SG_30_14">[3]AGUA!#REF!</definedName>
    <definedName name="SG_30_14_1">[3]AGUA!#REF!</definedName>
    <definedName name="SG_30_14_2">[3]AGUA!#REF!</definedName>
    <definedName name="SG_30_15" localSheetId="1">[3]AGUA!#REF!</definedName>
    <definedName name="SG_30_15" localSheetId="0">[3]AGUA!#REF!</definedName>
    <definedName name="SG_30_15">[3]AGUA!#REF!</definedName>
    <definedName name="SG_30_15_1">[3]AGUA!#REF!</definedName>
    <definedName name="SG_30_15_2">[3]AGUA!#REF!</definedName>
    <definedName name="SG_30_16" localSheetId="1">[3]AGUA!#REF!</definedName>
    <definedName name="SG_30_16" localSheetId="0">[3]AGUA!#REF!</definedName>
    <definedName name="SG_30_16">[3]AGUA!#REF!</definedName>
    <definedName name="SG_30_16_1">[3]AGUA!#REF!</definedName>
    <definedName name="SG_30_16_2">[3]AGUA!#REF!</definedName>
    <definedName name="SG_30_17" localSheetId="1">[3]AGUA!#REF!</definedName>
    <definedName name="SG_30_17" localSheetId="0">[3]AGUA!#REF!</definedName>
    <definedName name="SG_30_17">[3]AGUA!#REF!</definedName>
    <definedName name="SG_30_17_1">[3]AGUA!#REF!</definedName>
    <definedName name="SG_30_17_2">[3]AGUA!#REF!</definedName>
    <definedName name="SG_30_18" localSheetId="1">[3]AGUA!#REF!</definedName>
    <definedName name="SG_30_18" localSheetId="0">[3]AGUA!#REF!</definedName>
    <definedName name="SG_30_18">[3]AGUA!#REF!</definedName>
    <definedName name="SG_30_18_1">[3]AGUA!#REF!</definedName>
    <definedName name="SG_30_18_2">[3]AGUA!#REF!</definedName>
    <definedName name="SG_30_19" localSheetId="1">[3]AGUA!#REF!</definedName>
    <definedName name="SG_30_19" localSheetId="0">[3]AGUA!#REF!</definedName>
    <definedName name="SG_30_19">[3]AGUA!#REF!</definedName>
    <definedName name="SG_30_19_1">[3]AGUA!#REF!</definedName>
    <definedName name="SG_30_19_2">[3]AGUA!#REF!</definedName>
    <definedName name="SG_30_20" localSheetId="1">[3]AGUA!#REF!</definedName>
    <definedName name="SG_30_20" localSheetId="0">[3]AGUA!#REF!</definedName>
    <definedName name="SG_30_20">[3]AGUA!#REF!</definedName>
    <definedName name="SG_30_20_1">[3]AGUA!#REF!</definedName>
    <definedName name="SG_30_20_2">[3]AGUA!#REF!</definedName>
    <definedName name="SG_30_21" localSheetId="1">[3]AGUA!#REF!</definedName>
    <definedName name="SG_30_21" localSheetId="0">[3]AGUA!#REF!</definedName>
    <definedName name="SG_30_21">[3]AGUA!#REF!</definedName>
    <definedName name="SG_30_21_1">[3]AGUA!#REF!</definedName>
    <definedName name="SG_30_21_2">[3]AGUA!#REF!</definedName>
    <definedName name="SG_30_22" localSheetId="1">[3]AGUA!#REF!</definedName>
    <definedName name="SG_30_22" localSheetId="0">[3]AGUA!#REF!</definedName>
    <definedName name="SG_30_22">[3]AGUA!#REF!</definedName>
    <definedName name="SG_30_22_1">[3]AGUA!#REF!</definedName>
    <definedName name="SG_30_22_2">[3]AGUA!#REF!</definedName>
    <definedName name="SG_30_23" localSheetId="1">[3]AGUA!#REF!</definedName>
    <definedName name="SG_30_23" localSheetId="0">[3]AGUA!#REF!</definedName>
    <definedName name="SG_30_23">[3]AGUA!#REF!</definedName>
    <definedName name="SG_30_23_1">[3]AGUA!#REF!</definedName>
    <definedName name="SG_30_23_2">[3]AGUA!#REF!</definedName>
    <definedName name="SG_30_24" localSheetId="1">[3]AGUA!#REF!</definedName>
    <definedName name="SG_30_24" localSheetId="0">[3]AGUA!#REF!</definedName>
    <definedName name="SG_30_24">[3]AGUA!#REF!</definedName>
    <definedName name="SG_30_24_1">[3]AGUA!#REF!</definedName>
    <definedName name="SG_30_24_2">[3]AGUA!#REF!</definedName>
    <definedName name="SG_30_25" localSheetId="1">[3]AGUA!#REF!</definedName>
    <definedName name="SG_30_25" localSheetId="0">[3]AGUA!#REF!</definedName>
    <definedName name="SG_30_25">[3]AGUA!#REF!</definedName>
    <definedName name="SG_30_25_1">[3]AGUA!#REF!</definedName>
    <definedName name="SG_30_25_2">[3]AGUA!#REF!</definedName>
    <definedName name="SG_30_26" localSheetId="1">[3]AGUA!#REF!</definedName>
    <definedName name="SG_30_26" localSheetId="0">[3]AGUA!#REF!</definedName>
    <definedName name="SG_30_26">[3]AGUA!#REF!</definedName>
    <definedName name="SG_30_26_1">[3]AGUA!#REF!</definedName>
    <definedName name="SG_30_26_2">[3]AGUA!#REF!</definedName>
    <definedName name="SG_30_27" localSheetId="1">[3]AGUA!#REF!</definedName>
    <definedName name="SG_30_27" localSheetId="0">[3]AGUA!#REF!</definedName>
    <definedName name="SG_30_27">[3]AGUA!#REF!</definedName>
    <definedName name="SG_30_27_1">[3]AGUA!#REF!</definedName>
    <definedName name="SG_30_27_2">[3]AGUA!#REF!</definedName>
    <definedName name="SG_30_28" localSheetId="1">[3]AGUA!#REF!</definedName>
    <definedName name="SG_30_28" localSheetId="0">[3]AGUA!#REF!</definedName>
    <definedName name="SG_30_28">[3]AGUA!#REF!</definedName>
    <definedName name="SG_30_28_1">[3]AGUA!#REF!</definedName>
    <definedName name="SG_30_28_2">[3]AGUA!#REF!</definedName>
    <definedName name="SG_30_29" localSheetId="1">[3]AGUA!#REF!</definedName>
    <definedName name="SG_30_29" localSheetId="0">[3]AGUA!#REF!</definedName>
    <definedName name="SG_30_29">[3]AGUA!#REF!</definedName>
    <definedName name="SG_30_29_1">[3]AGUA!#REF!</definedName>
    <definedName name="SG_30_29_2">[3]AGUA!#REF!</definedName>
    <definedName name="SG_30_30" localSheetId="1">[3]AGUA!#REF!</definedName>
    <definedName name="SG_30_30" localSheetId="0">[3]AGUA!#REF!</definedName>
    <definedName name="SG_30_30">[3]AGUA!#REF!</definedName>
    <definedName name="SG_30_30_1">[3]AGUA!#REF!</definedName>
    <definedName name="SG_30_30_2">[3]AGUA!#REF!</definedName>
    <definedName name="SGSG_18_19" localSheetId="1">[3]AGUA!#REF!</definedName>
    <definedName name="SGSG_18_19" localSheetId="0">[3]AGUA!#REF!</definedName>
    <definedName name="SGSG_18_19">[3]AGUA!#REF!</definedName>
    <definedName name="SGSG_18_19_1">[3]AGUA!#REF!</definedName>
    <definedName name="SGSG_18_19_2">[3]AGUA!#REF!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o">#REF!</definedName>
    <definedName name="TABELA">'[5]PLANILHA FONTE'!$B$1:$G$292</definedName>
    <definedName name="tbv">#REF!</definedName>
    <definedName name="tbv_5">#REF!</definedName>
    <definedName name="ted">#REF!</definedName>
    <definedName name="ter">#REF!</definedName>
    <definedName name="tes">#REF!</definedName>
    <definedName name="tic">NA()</definedName>
    <definedName name="TID">#REF!</definedName>
    <definedName name="TID_2">#REF!</definedName>
    <definedName name="_xlnm.Print_Titles" localSheetId="1">Materiais!$1:$9</definedName>
    <definedName name="_xlnm.Print_Titles" localSheetId="0">Serviços!$1:$9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_2">#REF!</definedName>
    <definedName name="TOTAL_GERAL" localSheetId="1">[3]AGUA!#REF!</definedName>
    <definedName name="TOTAL_GERAL" localSheetId="0">[3]AGUA!#REF!</definedName>
    <definedName name="TOTAL_GERAL">[3]AGUA!#REF!</definedName>
    <definedName name="TOTAL_GERAL_1">[3]AGUA!#REF!</definedName>
    <definedName name="TOTAL_GERAL_2">[3]AGUA!#REF!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wrn.Orçamento." localSheetId="1" hidden="1">{#N/A,#N/A,FALSE,"Planilha";#N/A,#N/A,FALSE,"Resumo";#N/A,#N/A,FALSE,"Fisico";#N/A,#N/A,FALSE,"Financeiro";#N/A,#N/A,FALSE,"Financeiro"}</definedName>
    <definedName name="wrn.Orçamento." localSheetId="0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zar">#REF!</definedName>
  </definedNames>
  <calcPr calcId="144525" fullPrecision="0"/>
  <fileRecoveryPr autoRecover="0"/>
</workbook>
</file>

<file path=xl/calcChain.xml><?xml version="1.0" encoding="utf-8"?>
<calcChain xmlns="http://schemas.openxmlformats.org/spreadsheetml/2006/main">
  <c r="F17" i="36" l="1"/>
  <c r="Q17" i="36"/>
  <c r="R17" i="36" s="1"/>
  <c r="F536" i="36" l="1"/>
  <c r="F535" i="36"/>
  <c r="F533" i="36"/>
  <c r="Q531" i="36"/>
  <c r="R531" i="36" s="1"/>
  <c r="Q526" i="36"/>
  <c r="R526" i="36" s="1"/>
  <c r="Q525" i="36"/>
  <c r="R525" i="36" s="1"/>
  <c r="F534" i="36" l="1"/>
  <c r="F488" i="36"/>
  <c r="F487" i="36" s="1"/>
  <c r="Q487" i="36"/>
  <c r="R487" i="36" s="1"/>
  <c r="Q428" i="36"/>
  <c r="Q427" i="36"/>
  <c r="Q426" i="36"/>
  <c r="Q425" i="36"/>
  <c r="R425" i="36" s="1"/>
  <c r="Q424" i="36"/>
  <c r="R424" i="36" s="1"/>
  <c r="F530" i="36" l="1"/>
  <c r="Q528" i="36"/>
  <c r="R528" i="36" s="1"/>
  <c r="F529" i="36"/>
  <c r="Q488" i="36"/>
  <c r="R488" i="36" s="1"/>
  <c r="F425" i="36"/>
  <c r="R427" i="36"/>
  <c r="R426" i="36"/>
  <c r="R428" i="36"/>
  <c r="F428" i="36"/>
  <c r="F427" i="36"/>
  <c r="F426" i="36"/>
  <c r="G20" i="37"/>
  <c r="F528" i="36" l="1"/>
  <c r="Q527" i="36"/>
  <c r="R527" i="36" s="1"/>
  <c r="F527" i="36"/>
  <c r="Q529" i="36"/>
  <c r="R529" i="36" s="1"/>
  <c r="F424" i="36"/>
  <c r="F526" i="36" l="1"/>
  <c r="F15" i="37" l="1"/>
  <c r="F20" i="37" l="1"/>
  <c r="H20" i="37"/>
  <c r="G441" i="37" l="1"/>
  <c r="H441" i="37" s="1"/>
  <c r="G402" i="37"/>
  <c r="H402" i="37" s="1"/>
  <c r="G363" i="37"/>
  <c r="H363" i="37" s="1"/>
  <c r="G323" i="37"/>
  <c r="H323" i="37" s="1"/>
  <c r="G290" i="37"/>
  <c r="H290" i="37" s="1"/>
  <c r="G257" i="37"/>
  <c r="H257" i="37" s="1"/>
  <c r="G224" i="37"/>
  <c r="H224" i="37" s="1"/>
  <c r="F441" i="37" l="1"/>
  <c r="F402" i="37"/>
  <c r="F363" i="37"/>
  <c r="F323" i="37"/>
  <c r="F290" i="37"/>
  <c r="F257" i="37"/>
  <c r="F224" i="37"/>
  <c r="F182" i="37" l="1"/>
  <c r="F175" i="37"/>
  <c r="F176" i="37"/>
  <c r="F177" i="37"/>
  <c r="F178" i="37"/>
  <c r="F179" i="37"/>
  <c r="F180" i="37"/>
  <c r="F181" i="37"/>
  <c r="F183" i="37"/>
  <c r="F163" i="37"/>
  <c r="F164" i="37"/>
  <c r="F165" i="37"/>
  <c r="F166" i="37"/>
  <c r="F167" i="37"/>
  <c r="F145" i="37"/>
  <c r="F144" i="37"/>
  <c r="F143" i="37"/>
  <c r="F142" i="37"/>
  <c r="F141" i="37"/>
  <c r="F140" i="37" l="1"/>
  <c r="F152" i="37"/>
  <c r="F151" i="37"/>
  <c r="F174" i="37"/>
  <c r="F173" i="37"/>
  <c r="F171" i="37"/>
  <c r="F172" i="37"/>
  <c r="F170" i="37"/>
  <c r="F169" i="37"/>
  <c r="F162" i="37"/>
  <c r="F161" i="37"/>
  <c r="F160" i="37"/>
  <c r="F159" i="37"/>
  <c r="F158" i="37"/>
  <c r="F157" i="37"/>
  <c r="F156" i="37"/>
  <c r="F155" i="37"/>
  <c r="F154" i="37"/>
  <c r="F150" i="37" l="1"/>
  <c r="F153" i="37"/>
  <c r="F168" i="37"/>
  <c r="Q411" i="36" l="1"/>
  <c r="R411" i="36" s="1"/>
  <c r="F409" i="36"/>
  <c r="Q406" i="36"/>
  <c r="Q403" i="36"/>
  <c r="Q401" i="36"/>
  <c r="Q400" i="36"/>
  <c r="Q399" i="36"/>
  <c r="Q397" i="36"/>
  <c r="R397" i="36" s="1"/>
  <c r="F396" i="36"/>
  <c r="Q392" i="36"/>
  <c r="R392" i="36" s="1"/>
  <c r="Q390" i="36"/>
  <c r="R390" i="36" s="1"/>
  <c r="F389" i="36"/>
  <c r="Q384" i="36"/>
  <c r="Q381" i="36"/>
  <c r="Q380" i="36"/>
  <c r="Q379" i="36"/>
  <c r="Q378" i="36"/>
  <c r="Q374" i="36"/>
  <c r="Q368" i="36"/>
  <c r="Q366" i="36"/>
  <c r="Q361" i="36"/>
  <c r="Q359" i="36"/>
  <c r="R359" i="36" s="1"/>
  <c r="Q358" i="36"/>
  <c r="Q129" i="36"/>
  <c r="Q128" i="36"/>
  <c r="Q127" i="36"/>
  <c r="Q125" i="36"/>
  <c r="Q120" i="36"/>
  <c r="Q115" i="36"/>
  <c r="Q106" i="36"/>
  <c r="Q101" i="36"/>
  <c r="Q99" i="36"/>
  <c r="Q97" i="36"/>
  <c r="Q96" i="36"/>
  <c r="Q89" i="36"/>
  <c r="R89" i="36" s="1"/>
  <c r="Q85" i="36"/>
  <c r="Q81" i="36"/>
  <c r="Q80" i="36"/>
  <c r="Q79" i="36"/>
  <c r="Q78" i="36"/>
  <c r="Q76" i="36"/>
  <c r="Q75" i="36"/>
  <c r="Q73" i="36"/>
  <c r="Q68" i="36"/>
  <c r="Q67" i="36"/>
  <c r="Q65" i="36"/>
  <c r="F60" i="36"/>
  <c r="Q57" i="36"/>
  <c r="Q52" i="36"/>
  <c r="Q51" i="36"/>
  <c r="Q47" i="36"/>
  <c r="Q42" i="36"/>
  <c r="Q36" i="36"/>
  <c r="Q33" i="36"/>
  <c r="Q32" i="36"/>
  <c r="Q31" i="36"/>
  <c r="Q25" i="36"/>
  <c r="F15" i="36"/>
  <c r="Q134" i="36"/>
  <c r="G26" i="37"/>
  <c r="H26" i="37" s="1"/>
  <c r="G27" i="37"/>
  <c r="H27" i="37" s="1"/>
  <c r="G49" i="37"/>
  <c r="H49" i="37" s="1"/>
  <c r="G54" i="37"/>
  <c r="H54" i="37" s="1"/>
  <c r="G55" i="37"/>
  <c r="H55" i="37" s="1"/>
  <c r="G71" i="37"/>
  <c r="H71" i="37" s="1"/>
  <c r="G72" i="37"/>
  <c r="H72" i="37" s="1"/>
  <c r="G88" i="37"/>
  <c r="H88" i="37" s="1"/>
  <c r="G89" i="37"/>
  <c r="H89" i="37" s="1"/>
  <c r="G105" i="37"/>
  <c r="H105" i="37" s="1"/>
  <c r="G117" i="37"/>
  <c r="H117" i="37" s="1"/>
  <c r="G120" i="37"/>
  <c r="H120" i="37" s="1"/>
  <c r="G121" i="37"/>
  <c r="H121" i="37" s="1"/>
  <c r="G125" i="37"/>
  <c r="H125" i="37" s="1"/>
  <c r="G126" i="37"/>
  <c r="H126" i="37" s="1"/>
  <c r="G127" i="37"/>
  <c r="H127" i="37" s="1"/>
  <c r="G132" i="37"/>
  <c r="H132" i="37" s="1"/>
  <c r="G133" i="37"/>
  <c r="H133" i="37" s="1"/>
  <c r="G134" i="37"/>
  <c r="G135" i="37"/>
  <c r="H135" i="37" s="1"/>
  <c r="G136" i="37"/>
  <c r="H136" i="37" s="1"/>
  <c r="G137" i="37"/>
  <c r="H137" i="37" s="1"/>
  <c r="G138" i="37"/>
  <c r="H138" i="37" s="1"/>
  <c r="G139" i="37"/>
  <c r="H139" i="37" s="1"/>
  <c r="G140" i="37"/>
  <c r="H140" i="37" s="1"/>
  <c r="G141" i="37"/>
  <c r="H141" i="37" s="1"/>
  <c r="G146" i="37"/>
  <c r="H146" i="37" s="1"/>
  <c r="G147" i="37"/>
  <c r="G148" i="37"/>
  <c r="G149" i="37"/>
  <c r="G150" i="37"/>
  <c r="H150" i="37" s="1"/>
  <c r="G151" i="37"/>
  <c r="H151" i="37" s="1"/>
  <c r="G153" i="37"/>
  <c r="H153" i="37" s="1"/>
  <c r="G168" i="37"/>
  <c r="H168" i="37" s="1"/>
  <c r="G169" i="37"/>
  <c r="H169" i="37" s="1"/>
  <c r="G184" i="37"/>
  <c r="H184" i="37" s="1"/>
  <c r="G185" i="37"/>
  <c r="H185" i="37" s="1"/>
  <c r="G226" i="37"/>
  <c r="H226" i="37" s="1"/>
  <c r="G259" i="37"/>
  <c r="H259" i="37" s="1"/>
  <c r="G292" i="37"/>
  <c r="H292" i="37" s="1"/>
  <c r="G325" i="37"/>
  <c r="H325" i="37" s="1"/>
  <c r="G365" i="37"/>
  <c r="H365" i="37" s="1"/>
  <c r="G404" i="37"/>
  <c r="H404" i="37" s="1"/>
  <c r="G11" i="37"/>
  <c r="H11" i="37" s="1"/>
  <c r="Q18" i="36"/>
  <c r="R18" i="36" s="1"/>
  <c r="Q19" i="36"/>
  <c r="R19" i="36" s="1"/>
  <c r="Q21" i="36"/>
  <c r="R21" i="36" s="1"/>
  <c r="Q24" i="36"/>
  <c r="R24" i="36" s="1"/>
  <c r="Q35" i="36"/>
  <c r="R35" i="36" s="1"/>
  <c r="Q41" i="36"/>
  <c r="R41" i="36" s="1"/>
  <c r="Q56" i="36"/>
  <c r="R56" i="36" s="1"/>
  <c r="Q61" i="36"/>
  <c r="R61" i="36" s="1"/>
  <c r="Q66" i="36"/>
  <c r="R66" i="36" s="1"/>
  <c r="Q74" i="36"/>
  <c r="R74" i="36" s="1"/>
  <c r="Q82" i="36"/>
  <c r="R82" i="36" s="1"/>
  <c r="Q86" i="36"/>
  <c r="R86" i="36" s="1"/>
  <c r="Q88" i="36"/>
  <c r="R88" i="36" s="1"/>
  <c r="Q92" i="36"/>
  <c r="R92" i="36" s="1"/>
  <c r="Q93" i="36"/>
  <c r="R93" i="36" s="1"/>
  <c r="Q95" i="36"/>
  <c r="R95" i="36" s="1"/>
  <c r="Q98" i="36"/>
  <c r="R98" i="36" s="1"/>
  <c r="Q105" i="36"/>
  <c r="R105" i="36" s="1"/>
  <c r="Q108" i="36"/>
  <c r="R108" i="36" s="1"/>
  <c r="Q111" i="36"/>
  <c r="R111" i="36" s="1"/>
  <c r="Q113" i="36"/>
  <c r="R113" i="36" s="1"/>
  <c r="Q114" i="36"/>
  <c r="Q121" i="36"/>
  <c r="R121" i="36" s="1"/>
  <c r="Q124" i="36"/>
  <c r="Q130" i="36"/>
  <c r="R130" i="36" s="1"/>
  <c r="Q135" i="36"/>
  <c r="R135" i="36" s="1"/>
  <c r="Q136" i="36"/>
  <c r="R136" i="36" s="1"/>
  <c r="Q140" i="36"/>
  <c r="R140" i="36" s="1"/>
  <c r="Q148" i="36"/>
  <c r="R148" i="36" s="1"/>
  <c r="Q166" i="36"/>
  <c r="R166" i="36" s="1"/>
  <c r="Q168" i="36"/>
  <c r="R168" i="36" s="1"/>
  <c r="Q173" i="36"/>
  <c r="R173" i="36" s="1"/>
  <c r="Q174" i="36"/>
  <c r="R174" i="36" s="1"/>
  <c r="Q203" i="36"/>
  <c r="R203" i="36" s="1"/>
  <c r="Q205" i="36"/>
  <c r="R205" i="36" s="1"/>
  <c r="Q225" i="36"/>
  <c r="R225" i="36" s="1"/>
  <c r="Q233" i="36"/>
  <c r="R233" i="36" s="1"/>
  <c r="Q234" i="36"/>
  <c r="R234" i="36" s="1"/>
  <c r="Q263" i="36"/>
  <c r="R263" i="36" s="1"/>
  <c r="Q265" i="36"/>
  <c r="R265" i="36" s="1"/>
  <c r="Q285" i="36"/>
  <c r="R285" i="36" s="1"/>
  <c r="Q293" i="36"/>
  <c r="R293" i="36" s="1"/>
  <c r="Q294" i="36"/>
  <c r="R294" i="36" s="1"/>
  <c r="Q323" i="36"/>
  <c r="R323" i="36" s="1"/>
  <c r="Q325" i="36"/>
  <c r="R325" i="36" s="1"/>
  <c r="Q345" i="36"/>
  <c r="R345" i="36" s="1"/>
  <c r="Q353" i="36"/>
  <c r="R353" i="36" s="1"/>
  <c r="Q354" i="36"/>
  <c r="R354" i="36" s="1"/>
  <c r="Q355" i="36"/>
  <c r="R355" i="36" s="1"/>
  <c r="Q356" i="36"/>
  <c r="R356" i="36" s="1"/>
  <c r="Q360" i="36"/>
  <c r="R360" i="36" s="1"/>
  <c r="Q369" i="36"/>
  <c r="R369" i="36" s="1"/>
  <c r="Q382" i="36"/>
  <c r="R382" i="36" s="1"/>
  <c r="Q388" i="36"/>
  <c r="R388" i="36" s="1"/>
  <c r="Q394" i="36"/>
  <c r="R394" i="36" s="1"/>
  <c r="Q395" i="36"/>
  <c r="R395" i="36" s="1"/>
  <c r="Q398" i="36"/>
  <c r="R398" i="36" s="1"/>
  <c r="Q402" i="36"/>
  <c r="Q405" i="36"/>
  <c r="R405" i="36" s="1"/>
  <c r="Q407" i="36"/>
  <c r="R407" i="36" s="1"/>
  <c r="Q413" i="36"/>
  <c r="R413" i="36" s="1"/>
  <c r="Q414" i="36"/>
  <c r="R414" i="36" s="1"/>
  <c r="Q415" i="36"/>
  <c r="R415" i="36" s="1"/>
  <c r="Q416" i="36"/>
  <c r="R416" i="36" s="1"/>
  <c r="Q417" i="36"/>
  <c r="R417" i="36" s="1"/>
  <c r="Q418" i="36"/>
  <c r="Q419" i="36"/>
  <c r="Q420" i="36"/>
  <c r="Q421" i="36"/>
  <c r="Q422" i="36"/>
  <c r="Q423" i="36"/>
  <c r="R423" i="36" s="1"/>
  <c r="Q429" i="36"/>
  <c r="R429" i="36" s="1"/>
  <c r="Q430" i="36"/>
  <c r="R430" i="36" s="1"/>
  <c r="Q431" i="36"/>
  <c r="R431" i="36" s="1"/>
  <c r="Q432" i="36"/>
  <c r="Q433" i="36"/>
  <c r="R433" i="36" s="1"/>
  <c r="Q434" i="36"/>
  <c r="Q435" i="36"/>
  <c r="R435" i="36" s="1"/>
  <c r="Q436" i="36"/>
  <c r="R436" i="36" s="1"/>
  <c r="Q437" i="36"/>
  <c r="R437" i="36" s="1"/>
  <c r="Q438" i="36"/>
  <c r="R438" i="36" s="1"/>
  <c r="Q439" i="36"/>
  <c r="R439" i="36" s="1"/>
  <c r="Q440" i="36"/>
  <c r="Q441" i="36"/>
  <c r="Q442" i="36"/>
  <c r="Q443" i="36"/>
  <c r="Q444" i="36"/>
  <c r="Q445" i="36"/>
  <c r="Q446" i="36"/>
  <c r="Q447" i="36"/>
  <c r="Q448" i="36"/>
  <c r="Q449" i="36"/>
  <c r="Q450" i="36"/>
  <c r="Q451" i="36"/>
  <c r="Q452" i="36"/>
  <c r="R452" i="36" s="1"/>
  <c r="Q453" i="36"/>
  <c r="Q454" i="36"/>
  <c r="Q455" i="36"/>
  <c r="Q456" i="36"/>
  <c r="Q457" i="36"/>
  <c r="Q458" i="36"/>
  <c r="R458" i="36" s="1"/>
  <c r="Q459" i="36"/>
  <c r="R459" i="36" s="1"/>
  <c r="Q460" i="36"/>
  <c r="Q461" i="36"/>
  <c r="Q462" i="36"/>
  <c r="Q463" i="36"/>
  <c r="Q464" i="36"/>
  <c r="Q465" i="36"/>
  <c r="Q466" i="36"/>
  <c r="Q467" i="36"/>
  <c r="Q468" i="36"/>
  <c r="Q469" i="36"/>
  <c r="Q470" i="36"/>
  <c r="Q471" i="36"/>
  <c r="Q472" i="36"/>
  <c r="R472" i="36" s="1"/>
  <c r="Q473" i="36"/>
  <c r="Q474" i="36"/>
  <c r="Q475" i="36"/>
  <c r="R475" i="36" s="1"/>
  <c r="Q476" i="36"/>
  <c r="R476" i="36" s="1"/>
  <c r="Q477" i="36"/>
  <c r="R477" i="36" s="1"/>
  <c r="Q478" i="36"/>
  <c r="R478" i="36" s="1"/>
  <c r="Q479" i="36"/>
  <c r="R479" i="36" s="1"/>
  <c r="Q480" i="36"/>
  <c r="R480" i="36" s="1"/>
  <c r="Q481" i="36"/>
  <c r="R481" i="36" s="1"/>
  <c r="Q482" i="36"/>
  <c r="Q483" i="36"/>
  <c r="Q484" i="36"/>
  <c r="Q485" i="36"/>
  <c r="R485" i="36" s="1"/>
  <c r="Q486" i="36"/>
  <c r="Q489" i="36"/>
  <c r="R489" i="36" s="1"/>
  <c r="Q490" i="36"/>
  <c r="R490" i="36" s="1"/>
  <c r="Q495" i="36"/>
  <c r="R495" i="36" s="1"/>
  <c r="Q500" i="36"/>
  <c r="R500" i="36" s="1"/>
  <c r="Q505" i="36"/>
  <c r="R505" i="36" s="1"/>
  <c r="Q510" i="36"/>
  <c r="R510" i="36" s="1"/>
  <c r="Q515" i="36"/>
  <c r="R515" i="36" s="1"/>
  <c r="Q520" i="36"/>
  <c r="R520" i="36" s="1"/>
  <c r="F481" i="36"/>
  <c r="F485" i="36"/>
  <c r="F472" i="36"/>
  <c r="F475" i="36"/>
  <c r="F476" i="36"/>
  <c r="F477" i="36"/>
  <c r="F478" i="36"/>
  <c r="F458" i="36"/>
  <c r="F438" i="36"/>
  <c r="F431" i="36"/>
  <c r="F433" i="36"/>
  <c r="F423" i="36"/>
  <c r="F416" i="36"/>
  <c r="F397" i="36"/>
  <c r="F89" i="37"/>
  <c r="F55" i="37"/>
  <c r="Q523" i="36"/>
  <c r="R523" i="36" s="1"/>
  <c r="Q522" i="36"/>
  <c r="R522" i="36" s="1"/>
  <c r="Q521" i="36"/>
  <c r="R521" i="36" s="1"/>
  <c r="Q518" i="36"/>
  <c r="R518" i="36" s="1"/>
  <c r="Q517" i="36"/>
  <c r="R517" i="36" s="1"/>
  <c r="Q516" i="36"/>
  <c r="R516" i="36" s="1"/>
  <c r="F513" i="36"/>
  <c r="Q512" i="36"/>
  <c r="R512" i="36" s="1"/>
  <c r="Q511" i="36"/>
  <c r="R511" i="36" s="1"/>
  <c r="Q508" i="36"/>
  <c r="R508" i="36" s="1"/>
  <c r="F507" i="36"/>
  <c r="Q506" i="36"/>
  <c r="R506" i="36" s="1"/>
  <c r="Q503" i="36"/>
  <c r="R503" i="36" s="1"/>
  <c r="F502" i="36"/>
  <c r="Q501" i="36"/>
  <c r="R501" i="36" s="1"/>
  <c r="F498" i="36"/>
  <c r="Q497" i="36"/>
  <c r="R497" i="36" s="1"/>
  <c r="Q496" i="36"/>
  <c r="R496" i="36" s="1"/>
  <c r="F493" i="36"/>
  <c r="Q492" i="36"/>
  <c r="R492" i="36" s="1"/>
  <c r="Q491" i="36"/>
  <c r="R491" i="36" s="1"/>
  <c r="Q322" i="36"/>
  <c r="R322" i="36" s="1"/>
  <c r="F321" i="36"/>
  <c r="Q320" i="36"/>
  <c r="Q317" i="36"/>
  <c r="Q316" i="36"/>
  <c r="Q315" i="36"/>
  <c r="R315" i="36" s="1"/>
  <c r="Q312" i="36"/>
  <c r="Q310" i="36"/>
  <c r="Q309" i="36"/>
  <c r="Q308" i="36"/>
  <c r="Q307" i="36"/>
  <c r="F306" i="36"/>
  <c r="Q304" i="36"/>
  <c r="Q300" i="36"/>
  <c r="Q299" i="36"/>
  <c r="Q298" i="36"/>
  <c r="R298" i="36" s="1"/>
  <c r="Q297" i="36"/>
  <c r="R297" i="36" s="1"/>
  <c r="Q324" i="36"/>
  <c r="Q344" i="36"/>
  <c r="Q343" i="36"/>
  <c r="Q342" i="36"/>
  <c r="Q340" i="36"/>
  <c r="Q339" i="36"/>
  <c r="Q338" i="36"/>
  <c r="R338" i="36" s="1"/>
  <c r="Q336" i="36"/>
  <c r="Q332" i="36"/>
  <c r="Q350" i="36"/>
  <c r="G104" i="37"/>
  <c r="H104" i="37" s="1"/>
  <c r="G103" i="37"/>
  <c r="H103" i="37" s="1"/>
  <c r="F102" i="37"/>
  <c r="G101" i="37"/>
  <c r="H101" i="37" s="1"/>
  <c r="G100" i="37"/>
  <c r="H100" i="37" s="1"/>
  <c r="G99" i="37"/>
  <c r="H99" i="37" s="1"/>
  <c r="G98" i="37"/>
  <c r="H98" i="37" s="1"/>
  <c r="G97" i="37"/>
  <c r="H97" i="37" s="1"/>
  <c r="G96" i="37"/>
  <c r="H96" i="37" s="1"/>
  <c r="G95" i="37"/>
  <c r="H95" i="37" s="1"/>
  <c r="G94" i="37"/>
  <c r="H94" i="37" s="1"/>
  <c r="G93" i="37"/>
  <c r="H93" i="37" s="1"/>
  <c r="G92" i="37"/>
  <c r="H92" i="37" s="1"/>
  <c r="G91" i="37"/>
  <c r="H91" i="37" s="1"/>
  <c r="G90" i="37"/>
  <c r="H90" i="37" s="1"/>
  <c r="G87" i="37"/>
  <c r="H87" i="37" s="1"/>
  <c r="G86" i="37"/>
  <c r="H86" i="37" s="1"/>
  <c r="G85" i="37"/>
  <c r="H85" i="37" s="1"/>
  <c r="G84" i="37"/>
  <c r="H84" i="37" s="1"/>
  <c r="G83" i="37"/>
  <c r="H83" i="37" s="1"/>
  <c r="G82" i="37"/>
  <c r="H82" i="37" s="1"/>
  <c r="G81" i="37"/>
  <c r="H81" i="37" s="1"/>
  <c r="G80" i="37"/>
  <c r="H80" i="37" s="1"/>
  <c r="G79" i="37"/>
  <c r="H79" i="37" s="1"/>
  <c r="G78" i="37"/>
  <c r="H78" i="37" s="1"/>
  <c r="G77" i="37"/>
  <c r="H77" i="37" s="1"/>
  <c r="G76" i="37"/>
  <c r="H76" i="37" s="1"/>
  <c r="G75" i="37"/>
  <c r="H75" i="37" s="1"/>
  <c r="G74" i="37"/>
  <c r="H74" i="37" s="1"/>
  <c r="G73" i="37"/>
  <c r="H73" i="37" s="1"/>
  <c r="F72" i="37"/>
  <c r="Q290" i="36"/>
  <c r="Q288" i="36"/>
  <c r="Q287" i="36"/>
  <c r="Q284" i="36"/>
  <c r="Q282" i="36"/>
  <c r="Q281" i="36"/>
  <c r="Q279" i="36"/>
  <c r="Q278" i="36"/>
  <c r="Q276" i="36"/>
  <c r="Q272" i="36"/>
  <c r="Q271" i="36"/>
  <c r="Q269" i="36"/>
  <c r="Q267" i="36"/>
  <c r="Q266" i="36"/>
  <c r="Q264" i="36"/>
  <c r="Q238" i="36"/>
  <c r="R238" i="36" s="1"/>
  <c r="Q237" i="36"/>
  <c r="R237" i="36" s="1"/>
  <c r="Q236" i="36"/>
  <c r="Q235" i="36"/>
  <c r="Q262" i="36"/>
  <c r="R262" i="36" s="1"/>
  <c r="F261" i="36"/>
  <c r="Q259" i="36"/>
  <c r="Q258" i="36"/>
  <c r="Q255" i="36"/>
  <c r="R255" i="36" s="1"/>
  <c r="Q254" i="36"/>
  <c r="F253" i="36"/>
  <c r="Q251" i="36"/>
  <c r="Q250" i="36"/>
  <c r="Q249" i="36"/>
  <c r="R249" i="36" s="1"/>
  <c r="Q248" i="36"/>
  <c r="Q246" i="36"/>
  <c r="Q241" i="36"/>
  <c r="Q240" i="36"/>
  <c r="G70" i="37"/>
  <c r="H70" i="37" s="1"/>
  <c r="G64" i="37"/>
  <c r="H64" i="37" s="1"/>
  <c r="G65" i="37"/>
  <c r="H65" i="37" s="1"/>
  <c r="G66" i="37"/>
  <c r="H66" i="37" s="1"/>
  <c r="G67" i="37"/>
  <c r="H67" i="37" s="1"/>
  <c r="G68" i="37"/>
  <c r="H68" i="37" s="1"/>
  <c r="G69" i="37"/>
  <c r="H69" i="37" s="1"/>
  <c r="G63" i="37"/>
  <c r="H63" i="37" s="1"/>
  <c r="G60" i="37"/>
  <c r="H60" i="37" s="1"/>
  <c r="G61" i="37"/>
  <c r="H61" i="37" s="1"/>
  <c r="G62" i="37"/>
  <c r="H62" i="37" s="1"/>
  <c r="G59" i="37"/>
  <c r="H59" i="37" s="1"/>
  <c r="G58" i="37"/>
  <c r="H58" i="37" s="1"/>
  <c r="G57" i="37"/>
  <c r="H57" i="37" s="1"/>
  <c r="G56" i="37"/>
  <c r="H56" i="37" s="1"/>
  <c r="G53" i="37"/>
  <c r="H53" i="37" s="1"/>
  <c r="G52" i="37"/>
  <c r="G51" i="37"/>
  <c r="H51" i="37" s="1"/>
  <c r="G50" i="37"/>
  <c r="H50" i="37" s="1"/>
  <c r="G29" i="37"/>
  <c r="H29" i="37" s="1"/>
  <c r="G30" i="37"/>
  <c r="H30" i="37" s="1"/>
  <c r="G31" i="37"/>
  <c r="H31" i="37" s="1"/>
  <c r="G32" i="37"/>
  <c r="H32" i="37" s="1"/>
  <c r="G33" i="37"/>
  <c r="H33" i="37" s="1"/>
  <c r="G34" i="37"/>
  <c r="H34" i="37" s="1"/>
  <c r="G35" i="37"/>
  <c r="H35" i="37" s="1"/>
  <c r="G36" i="37"/>
  <c r="H36" i="37" s="1"/>
  <c r="G37" i="37"/>
  <c r="H37" i="37" s="1"/>
  <c r="G38" i="37"/>
  <c r="H38" i="37" s="1"/>
  <c r="G39" i="37"/>
  <c r="H39" i="37" s="1"/>
  <c r="G40" i="37"/>
  <c r="H40" i="37" s="1"/>
  <c r="G41" i="37"/>
  <c r="H41" i="37" s="1"/>
  <c r="G42" i="37"/>
  <c r="H42" i="37" s="1"/>
  <c r="G43" i="37"/>
  <c r="H43" i="37" s="1"/>
  <c r="G44" i="37"/>
  <c r="H44" i="37" s="1"/>
  <c r="G45" i="37"/>
  <c r="H45" i="37" s="1"/>
  <c r="G46" i="37"/>
  <c r="H46" i="37" s="1"/>
  <c r="G47" i="37"/>
  <c r="H47" i="37" s="1"/>
  <c r="G48" i="37"/>
  <c r="H48" i="37" s="1"/>
  <c r="G28" i="37"/>
  <c r="H28" i="37" s="1"/>
  <c r="Q227" i="36"/>
  <c r="Q218" i="36"/>
  <c r="Q222" i="36"/>
  <c r="Q224" i="36"/>
  <c r="Q210" i="36"/>
  <c r="Q212" i="36"/>
  <c r="Q213" i="36"/>
  <c r="Q215" i="36"/>
  <c r="Q217" i="36"/>
  <c r="Q206" i="36"/>
  <c r="Q204" i="36"/>
  <c r="Q201" i="36"/>
  <c r="R201" i="36" s="1"/>
  <c r="Q199" i="36"/>
  <c r="Q198" i="36"/>
  <c r="Q197" i="36"/>
  <c r="Q196" i="36"/>
  <c r="F195" i="36"/>
  <c r="Q193" i="36"/>
  <c r="Q192" i="36"/>
  <c r="Q190" i="36"/>
  <c r="Q188" i="36"/>
  <c r="Q187" i="36"/>
  <c r="Q182" i="36"/>
  <c r="Q180" i="36"/>
  <c r="Q179" i="36"/>
  <c r="Q178" i="36"/>
  <c r="R178" i="36" s="1"/>
  <c r="Q177" i="36"/>
  <c r="R177" i="36" s="1"/>
  <c r="Q176" i="36"/>
  <c r="Q175" i="36"/>
  <c r="Q171" i="36"/>
  <c r="R171" i="36" s="1"/>
  <c r="Q170" i="36"/>
  <c r="Q167" i="36"/>
  <c r="Q150" i="36"/>
  <c r="Q153" i="36"/>
  <c r="Q154" i="36"/>
  <c r="Q155" i="36"/>
  <c r="Q158" i="36"/>
  <c r="Q162" i="36"/>
  <c r="Q164" i="36"/>
  <c r="Q149" i="36"/>
  <c r="R149" i="36" s="1"/>
  <c r="Q142" i="36"/>
  <c r="Q143" i="36"/>
  <c r="Q146" i="36"/>
  <c r="Q147" i="36"/>
  <c r="Q141" i="36"/>
  <c r="Q138" i="36"/>
  <c r="R138" i="36" s="1"/>
  <c r="Q137" i="36"/>
  <c r="F49" i="37"/>
  <c r="Q408" i="36"/>
  <c r="R408" i="36" s="1"/>
  <c r="Q383" i="36"/>
  <c r="R383" i="36" s="1"/>
  <c r="Q372" i="36"/>
  <c r="F117" i="37"/>
  <c r="G14" i="37"/>
  <c r="G16" i="37"/>
  <c r="G25" i="37"/>
  <c r="G12" i="37"/>
  <c r="H12" i="37" s="1"/>
  <c r="G17" i="37"/>
  <c r="G22" i="37"/>
  <c r="G13" i="37"/>
  <c r="H13" i="37" s="1"/>
  <c r="F13" i="37"/>
  <c r="Q122" i="36"/>
  <c r="Q119" i="36"/>
  <c r="Q87" i="36"/>
  <c r="R87" i="36" s="1"/>
  <c r="Q83" i="36"/>
  <c r="Q62" i="36"/>
  <c r="R62" i="36" s="1"/>
  <c r="Q60" i="36"/>
  <c r="R60" i="36" s="1"/>
  <c r="F139" i="37"/>
  <c r="G107" i="37"/>
  <c r="H107" i="37" s="1"/>
  <c r="G108" i="37"/>
  <c r="H108" i="37" s="1"/>
  <c r="G109" i="37"/>
  <c r="H109" i="37" s="1"/>
  <c r="F109" i="37"/>
  <c r="G111" i="37"/>
  <c r="H111" i="37" s="1"/>
  <c r="G112" i="37"/>
  <c r="H112" i="37" s="1"/>
  <c r="G113" i="37"/>
  <c r="H113" i="37" s="1"/>
  <c r="G115" i="37"/>
  <c r="H115" i="37" s="1"/>
  <c r="G116" i="37"/>
  <c r="H116" i="37" s="1"/>
  <c r="G118" i="37"/>
  <c r="H118" i="37" s="1"/>
  <c r="G122" i="37"/>
  <c r="H122" i="37" s="1"/>
  <c r="G123" i="37"/>
  <c r="H123" i="37" s="1"/>
  <c r="G124" i="37"/>
  <c r="H124" i="37" s="1"/>
  <c r="G129" i="37"/>
  <c r="H129" i="37" s="1"/>
  <c r="G130" i="37"/>
  <c r="H130" i="37" s="1"/>
  <c r="G131" i="37"/>
  <c r="H131" i="37" s="1"/>
  <c r="F480" i="36"/>
  <c r="F437" i="36"/>
  <c r="F430" i="36"/>
  <c r="F415" i="36"/>
  <c r="F356" i="36"/>
  <c r="F127" i="37"/>
  <c r="F120" i="37"/>
  <c r="F121" i="37"/>
  <c r="F125" i="37"/>
  <c r="F126" i="37"/>
  <c r="F132" i="37"/>
  <c r="F133" i="37"/>
  <c r="F135" i="37"/>
  <c r="F136" i="37"/>
  <c r="F137" i="37"/>
  <c r="F138" i="37"/>
  <c r="G476" i="36"/>
  <c r="I476" i="36" s="1"/>
  <c r="G460" i="36"/>
  <c r="H134" i="37"/>
  <c r="H374" i="36"/>
  <c r="H365" i="36"/>
  <c r="H115" i="36"/>
  <c r="Q16" i="36"/>
  <c r="R16" i="36" s="1"/>
  <c r="G169" i="36"/>
  <c r="I169" i="36" s="1"/>
  <c r="H441" i="36"/>
  <c r="H419" i="36"/>
  <c r="H400" i="36"/>
  <c r="H360" i="36"/>
  <c r="H113" i="36"/>
  <c r="G115" i="36"/>
  <c r="G114" i="36"/>
  <c r="G36" i="36"/>
  <c r="F87" i="36"/>
  <c r="F86" i="36" s="1"/>
  <c r="F77" i="37"/>
  <c r="F97" i="37"/>
  <c r="F62" i="36"/>
  <c r="F491" i="36"/>
  <c r="Q370" i="36"/>
  <c r="F508" i="36"/>
  <c r="Q69" i="36"/>
  <c r="Q104" i="36"/>
  <c r="Q387" i="36"/>
  <c r="Q393" i="36"/>
  <c r="Q58" i="36"/>
  <c r="Q50" i="36"/>
  <c r="Q412" i="36"/>
  <c r="Q15" i="36"/>
  <c r="R15" i="36" s="1"/>
  <c r="Q34" i="36"/>
  <c r="Q64" i="36"/>
  <c r="Q84" i="36"/>
  <c r="Q102" i="36"/>
  <c r="Q107" i="36"/>
  <c r="Q48" i="36"/>
  <c r="Q44" i="36"/>
  <c r="Q391" i="36"/>
  <c r="Q54" i="36"/>
  <c r="Q29" i="36"/>
  <c r="Q363" i="36"/>
  <c r="Q376" i="36"/>
  <c r="Q261" i="36"/>
  <c r="R261" i="36" s="1"/>
  <c r="Q329" i="36"/>
  <c r="Q385" i="36"/>
  <c r="Q242" i="36"/>
  <c r="F512" i="36"/>
  <c r="Q273" i="36" l="1"/>
  <c r="Q331" i="36"/>
  <c r="F359" i="36"/>
  <c r="Q112" i="36"/>
  <c r="F281" i="36"/>
  <c r="F392" i="36"/>
  <c r="F399" i="36"/>
  <c r="Q257" i="36"/>
  <c r="R257" i="36" s="1"/>
  <c r="F366" i="36"/>
  <c r="Q362" i="36"/>
  <c r="F56" i="37"/>
  <c r="G198" i="37"/>
  <c r="H198" i="37" s="1"/>
  <c r="F244" i="36"/>
  <c r="F85" i="37"/>
  <c r="F91" i="37"/>
  <c r="F99" i="37"/>
  <c r="F81" i="37"/>
  <c r="F103" i="37"/>
  <c r="F95" i="37"/>
  <c r="F68" i="37"/>
  <c r="F34" i="37"/>
  <c r="F179" i="36"/>
  <c r="R248" i="36"/>
  <c r="F178" i="36"/>
  <c r="Q232" i="36"/>
  <c r="R232" i="36" s="1"/>
  <c r="Q275" i="36"/>
  <c r="R275" i="36" s="1"/>
  <c r="F517" i="36"/>
  <c r="Q252" i="36"/>
  <c r="Q244" i="36"/>
  <c r="R244" i="36" s="1"/>
  <c r="F267" i="36"/>
  <c r="Q43" i="36"/>
  <c r="Q20" i="36"/>
  <c r="F240" i="36"/>
  <c r="F296" i="36"/>
  <c r="Q375" i="36"/>
  <c r="R375" i="36" s="1"/>
  <c r="Q37" i="36"/>
  <c r="Q27" i="36"/>
  <c r="Q161" i="36"/>
  <c r="R161" i="36" s="1"/>
  <c r="F259" i="36"/>
  <c r="F248" i="36"/>
  <c r="Q185" i="36"/>
  <c r="R185" i="36" s="1"/>
  <c r="F350" i="36"/>
  <c r="F86" i="37"/>
  <c r="F96" i="37"/>
  <c r="Q347" i="36"/>
  <c r="R347" i="36" s="1"/>
  <c r="Q306" i="36"/>
  <c r="R306" i="36" s="1"/>
  <c r="F278" i="36"/>
  <c r="Q296" i="36"/>
  <c r="R296" i="36" s="1"/>
  <c r="F266" i="36"/>
  <c r="F199" i="36"/>
  <c r="F336" i="36"/>
  <c r="F262" i="36"/>
  <c r="F308" i="36"/>
  <c r="F255" i="36"/>
  <c r="Q186" i="36"/>
  <c r="R186" i="36" s="1"/>
  <c r="F300" i="36"/>
  <c r="F492" i="36"/>
  <c r="Q502" i="36"/>
  <c r="R502" i="36" s="1"/>
  <c r="F269" i="36"/>
  <c r="Q191" i="36"/>
  <c r="R191" i="36" s="1"/>
  <c r="F254" i="36"/>
  <c r="F246" i="36"/>
  <c r="Q223" i="36"/>
  <c r="F339" i="36"/>
  <c r="Q230" i="36"/>
  <c r="R230" i="36" s="1"/>
  <c r="Q208" i="36"/>
  <c r="G488" i="36"/>
  <c r="F77" i="36"/>
  <c r="Q22" i="36"/>
  <c r="F87" i="37"/>
  <c r="F101" i="37"/>
  <c r="F53" i="37"/>
  <c r="F79" i="37"/>
  <c r="F93" i="37"/>
  <c r="F37" i="37"/>
  <c r="F83" i="37"/>
  <c r="F28" i="37"/>
  <c r="F317" i="36"/>
  <c r="Q49" i="36"/>
  <c r="R49" i="36" s="1"/>
  <c r="F134" i="36"/>
  <c r="Q302" i="36"/>
  <c r="R302" i="36" s="1"/>
  <c r="F180" i="36"/>
  <c r="F406" i="36"/>
  <c r="F405" i="36" s="1"/>
  <c r="F298" i="36"/>
  <c r="Q28" i="36"/>
  <c r="Q70" i="36"/>
  <c r="R70" i="36" s="1"/>
  <c r="F384" i="36"/>
  <c r="Q334" i="36"/>
  <c r="R334" i="36" s="1"/>
  <c r="F284" i="36"/>
  <c r="F89" i="36"/>
  <c r="Q396" i="36"/>
  <c r="R396" i="36" s="1"/>
  <c r="Q207" i="36"/>
  <c r="R207" i="36" s="1"/>
  <c r="R235" i="36"/>
  <c r="F171" i="36"/>
  <c r="F192" i="36"/>
  <c r="Q145" i="36"/>
  <c r="R145" i="36" s="1"/>
  <c r="F186" i="36"/>
  <c r="F170" i="36"/>
  <c r="Q160" i="36"/>
  <c r="R160" i="36" s="1"/>
  <c r="F17" i="37"/>
  <c r="F211" i="36"/>
  <c r="R210" i="36"/>
  <c r="F155" i="36"/>
  <c r="Q172" i="36"/>
  <c r="R172" i="36" s="1"/>
  <c r="R447" i="36"/>
  <c r="F370" i="36"/>
  <c r="F58" i="36"/>
  <c r="G423" i="36"/>
  <c r="R158" i="36"/>
  <c r="R122" i="36"/>
  <c r="R162" i="36"/>
  <c r="R290" i="36"/>
  <c r="F463" i="36"/>
  <c r="R463" i="36"/>
  <c r="F209" i="36"/>
  <c r="R350" i="36"/>
  <c r="R482" i="36"/>
  <c r="F364" i="36"/>
  <c r="R179" i="36"/>
  <c r="R453" i="36"/>
  <c r="R312" i="36"/>
  <c r="R444" i="36"/>
  <c r="R308" i="36"/>
  <c r="F486" i="36"/>
  <c r="R343" i="36"/>
  <c r="F482" i="36"/>
  <c r="F471" i="36"/>
  <c r="F518" i="36"/>
  <c r="F338" i="36"/>
  <c r="F312" i="36"/>
  <c r="R309" i="36"/>
  <c r="F523" i="36"/>
  <c r="Q513" i="36"/>
  <c r="R513" i="36" s="1"/>
  <c r="Q493" i="36"/>
  <c r="R493" i="36" s="1"/>
  <c r="F48" i="36"/>
  <c r="F316" i="36"/>
  <c r="Q123" i="36"/>
  <c r="R307" i="36"/>
  <c r="R236" i="36"/>
  <c r="R483" i="36"/>
  <c r="F272" i="36"/>
  <c r="Q189" i="36"/>
  <c r="R189" i="36" s="1"/>
  <c r="Q364" i="36"/>
  <c r="R364" i="36" s="1"/>
  <c r="F460" i="36"/>
  <c r="F264" i="36"/>
  <c r="F263" i="36" s="1"/>
  <c r="F503" i="36"/>
  <c r="F207" i="36"/>
  <c r="F161" i="36"/>
  <c r="F376" i="36"/>
  <c r="F324" i="36"/>
  <c r="F323" i="36" s="1"/>
  <c r="F434" i="36"/>
  <c r="F206" i="36"/>
  <c r="R332" i="36"/>
  <c r="Q38" i="36"/>
  <c r="Q409" i="36"/>
  <c r="R409" i="36" s="1"/>
  <c r="F521" i="36"/>
  <c r="R448" i="36"/>
  <c r="F217" i="36"/>
  <c r="Q386" i="36"/>
  <c r="R386" i="36" s="1"/>
  <c r="F320" i="36"/>
  <c r="Q280" i="36"/>
  <c r="R280" i="36" s="1"/>
  <c r="F309" i="36"/>
  <c r="F304" i="36"/>
  <c r="F340" i="36"/>
  <c r="F497" i="36"/>
  <c r="F522" i="36"/>
  <c r="Q507" i="36"/>
  <c r="R507" i="36" s="1"/>
  <c r="Q327" i="36"/>
  <c r="R327" i="36" s="1"/>
  <c r="R278" i="36"/>
  <c r="Q220" i="36"/>
  <c r="R220" i="36" s="1"/>
  <c r="F198" i="36"/>
  <c r="F236" i="36"/>
  <c r="Q214" i="36"/>
  <c r="Q367" i="36"/>
  <c r="F322" i="36"/>
  <c r="R391" i="36"/>
  <c r="R134" i="36"/>
  <c r="Q39" i="36"/>
  <c r="F496" i="36"/>
  <c r="F331" i="36"/>
  <c r="Q46" i="36"/>
  <c r="F401" i="36"/>
  <c r="F516" i="36"/>
  <c r="F42" i="36"/>
  <c r="F250" i="36"/>
  <c r="R469" i="36"/>
  <c r="F67" i="36"/>
  <c r="Q100" i="36"/>
  <c r="R170" i="36"/>
  <c r="F175" i="36"/>
  <c r="F288" i="36"/>
  <c r="F315" i="36"/>
  <c r="F237" i="36"/>
  <c r="F49" i="36"/>
  <c r="F78" i="36"/>
  <c r="F506" i="36"/>
  <c r="R432" i="36"/>
  <c r="R304" i="36"/>
  <c r="Q117" i="36"/>
  <c r="R117" i="36" s="1"/>
  <c r="Q292" i="36"/>
  <c r="R292" i="36" s="1"/>
  <c r="F276" i="36"/>
  <c r="R259" i="36"/>
  <c r="F224" i="36"/>
  <c r="F167" i="36"/>
  <c r="F166" i="36" s="1"/>
  <c r="R329" i="36"/>
  <c r="F197" i="36"/>
  <c r="F238" i="36"/>
  <c r="F196" i="36"/>
  <c r="F218" i="36"/>
  <c r="F177" i="36"/>
  <c r="F511" i="36"/>
  <c r="F501" i="36"/>
  <c r="F464" i="36"/>
  <c r="F473" i="36"/>
  <c r="R484" i="36"/>
  <c r="R167" i="36"/>
  <c r="F159" i="36"/>
  <c r="R362" i="36"/>
  <c r="R258" i="36"/>
  <c r="R299" i="36"/>
  <c r="G299" i="36"/>
  <c r="F297" i="36"/>
  <c r="Q277" i="36"/>
  <c r="R277" i="36" s="1"/>
  <c r="R269" i="36"/>
  <c r="F162" i="36"/>
  <c r="Q328" i="36"/>
  <c r="Q301" i="36"/>
  <c r="R301" i="36" s="1"/>
  <c r="Q184" i="36"/>
  <c r="R184" i="36" s="1"/>
  <c r="R342" i="36"/>
  <c r="F189" i="36"/>
  <c r="F219" i="36"/>
  <c r="F220" i="36"/>
  <c r="F243" i="36"/>
  <c r="R251" i="36"/>
  <c r="F260" i="36"/>
  <c r="F292" i="36"/>
  <c r="R324" i="36"/>
  <c r="F53" i="36"/>
  <c r="F362" i="36"/>
  <c r="F257" i="36"/>
  <c r="F327" i="36"/>
  <c r="R336" i="36"/>
  <c r="R339" i="36"/>
  <c r="F461" i="36"/>
  <c r="R440" i="36"/>
  <c r="F290" i="36"/>
  <c r="F279" i="36"/>
  <c r="Q152" i="36"/>
  <c r="R152" i="36" s="1"/>
  <c r="R331" i="36"/>
  <c r="R344" i="36"/>
  <c r="F307" i="36"/>
  <c r="F332" i="36"/>
  <c r="Q209" i="36"/>
  <c r="R209" i="36" s="1"/>
  <c r="R198" i="36"/>
  <c r="Q156" i="36"/>
  <c r="R156" i="36" s="1"/>
  <c r="F138" i="36"/>
  <c r="F64" i="36"/>
  <c r="F282" i="36"/>
  <c r="F150" i="36"/>
  <c r="G404" i="36"/>
  <c r="F160" i="36"/>
  <c r="R316" i="36"/>
  <c r="F182" i="36"/>
  <c r="Q194" i="36"/>
  <c r="R194" i="36" s="1"/>
  <c r="Q195" i="36"/>
  <c r="R195" i="36" s="1"/>
  <c r="R412" i="36"/>
  <c r="R471" i="36"/>
  <c r="F450" i="36"/>
  <c r="F447" i="36"/>
  <c r="R222" i="36"/>
  <c r="R473" i="36"/>
  <c r="F165" i="36"/>
  <c r="Q165" i="36"/>
  <c r="R165" i="36" s="1"/>
  <c r="Q181" i="36"/>
  <c r="R181" i="36" s="1"/>
  <c r="F181" i="36"/>
  <c r="F303" i="36"/>
  <c r="Q303" i="36"/>
  <c r="R303" i="36" s="1"/>
  <c r="Q311" i="36"/>
  <c r="R311" i="36" s="1"/>
  <c r="F311" i="36"/>
  <c r="Q45" i="36"/>
  <c r="R45" i="36" s="1"/>
  <c r="F45" i="36"/>
  <c r="Q59" i="36"/>
  <c r="R59" i="36" s="1"/>
  <c r="F59" i="36"/>
  <c r="Q72" i="36"/>
  <c r="R72" i="36" s="1"/>
  <c r="F72" i="36"/>
  <c r="Q305" i="36"/>
  <c r="R305" i="36" s="1"/>
  <c r="F305" i="36"/>
  <c r="F212" i="36"/>
  <c r="Q163" i="36"/>
  <c r="R163" i="36" s="1"/>
  <c r="F163" i="36"/>
  <c r="R284" i="36"/>
  <c r="Q348" i="36"/>
  <c r="R348" i="36" s="1"/>
  <c r="F348" i="36"/>
  <c r="F352" i="36"/>
  <c r="Q352" i="36"/>
  <c r="R352" i="36" s="1"/>
  <c r="F330" i="36"/>
  <c r="Q330" i="36"/>
  <c r="Q337" i="36"/>
  <c r="R337" i="36" s="1"/>
  <c r="F337" i="36"/>
  <c r="F100" i="36"/>
  <c r="R129" i="36"/>
  <c r="H103" i="36"/>
  <c r="Q144" i="36"/>
  <c r="Q159" i="36"/>
  <c r="R159" i="36" s="1"/>
  <c r="F222" i="36"/>
  <c r="Q151" i="36"/>
  <c r="R151" i="36" s="1"/>
  <c r="F151" i="36"/>
  <c r="R175" i="36"/>
  <c r="Q183" i="36"/>
  <c r="R183" i="36" s="1"/>
  <c r="F183" i="36"/>
  <c r="Q239" i="36"/>
  <c r="R239" i="36" s="1"/>
  <c r="F239" i="36"/>
  <c r="Q245" i="36"/>
  <c r="R245" i="36" s="1"/>
  <c r="F245" i="36"/>
  <c r="Q274" i="36"/>
  <c r="F274" i="36"/>
  <c r="Q26" i="36"/>
  <c r="Q313" i="36"/>
  <c r="Q157" i="36"/>
  <c r="R157" i="36" s="1"/>
  <c r="F157" i="36"/>
  <c r="Q202" i="36"/>
  <c r="R202" i="36" s="1"/>
  <c r="F202" i="36"/>
  <c r="R271" i="36"/>
  <c r="Q247" i="36"/>
  <c r="R247" i="36" s="1"/>
  <c r="Q321" i="36"/>
  <c r="R321" i="36" s="1"/>
  <c r="F16" i="36"/>
  <c r="F249" i="36"/>
  <c r="F51" i="36"/>
  <c r="F141" i="36"/>
  <c r="F453" i="36"/>
  <c r="F200" i="36"/>
  <c r="Q200" i="36"/>
  <c r="R200" i="36" s="1"/>
  <c r="F318" i="36"/>
  <c r="Q318" i="36"/>
  <c r="R318" i="36" s="1"/>
  <c r="Q139" i="36"/>
  <c r="R139" i="36" s="1"/>
  <c r="F139" i="36"/>
  <c r="F251" i="36"/>
  <c r="Q219" i="36"/>
  <c r="R219" i="36" s="1"/>
  <c r="Q260" i="36"/>
  <c r="R260" i="36" s="1"/>
  <c r="Q253" i="36"/>
  <c r="R253" i="36" s="1"/>
  <c r="F302" i="36"/>
  <c r="Q216" i="36"/>
  <c r="R216" i="36" s="1"/>
  <c r="F94" i="36"/>
  <c r="F93" i="36" s="1"/>
  <c r="F184" i="36"/>
  <c r="R197" i="36"/>
  <c r="Q243" i="36"/>
  <c r="R243" i="36" s="1"/>
  <c r="F241" i="36"/>
  <c r="F441" i="36"/>
  <c r="R441" i="36"/>
  <c r="Q314" i="36"/>
  <c r="R314" i="36" s="1"/>
  <c r="F314" i="36"/>
  <c r="Q319" i="36"/>
  <c r="R319" i="36" s="1"/>
  <c r="F319" i="36"/>
  <c r="F334" i="36"/>
  <c r="Q226" i="36"/>
  <c r="R226" i="36" s="1"/>
  <c r="F226" i="36"/>
  <c r="Q256" i="36"/>
  <c r="R256" i="36" s="1"/>
  <c r="F256" i="36"/>
  <c r="Q283" i="36"/>
  <c r="R283" i="36" s="1"/>
  <c r="F289" i="36"/>
  <c r="Q289" i="36"/>
  <c r="R289" i="36" s="1"/>
  <c r="F349" i="36"/>
  <c r="Q349" i="36"/>
  <c r="R349" i="36" s="1"/>
  <c r="Q326" i="36"/>
  <c r="R326" i="36" s="1"/>
  <c r="F326" i="36"/>
  <c r="F333" i="36"/>
  <c r="Q333" i="36"/>
  <c r="Q335" i="36"/>
  <c r="R335" i="36" s="1"/>
  <c r="F335" i="36"/>
  <c r="Q341" i="36"/>
  <c r="R341" i="36" s="1"/>
  <c r="F341" i="36"/>
  <c r="Q295" i="36"/>
  <c r="R295" i="36" s="1"/>
  <c r="F295" i="36"/>
  <c r="F386" i="36"/>
  <c r="F411" i="36"/>
  <c r="R267" i="36"/>
  <c r="R246" i="36"/>
  <c r="R393" i="36"/>
  <c r="R204" i="36"/>
  <c r="R143" i="36"/>
  <c r="R164" i="36"/>
  <c r="F152" i="36"/>
  <c r="R176" i="36"/>
  <c r="R182" i="36"/>
  <c r="R188" i="36"/>
  <c r="F221" i="36"/>
  <c r="F229" i="36"/>
  <c r="F228" i="36"/>
  <c r="F194" i="36"/>
  <c r="R264" i="36"/>
  <c r="F270" i="36"/>
  <c r="F277" i="36"/>
  <c r="F280" i="36"/>
  <c r="F286" i="36"/>
  <c r="R288" i="36"/>
  <c r="F328" i="36"/>
  <c r="R340" i="36"/>
  <c r="F301" i="36"/>
  <c r="R282" i="36"/>
  <c r="R419" i="36"/>
  <c r="F156" i="36"/>
  <c r="F469" i="36"/>
  <c r="R127" i="36"/>
  <c r="R276" i="36"/>
  <c r="F242" i="36"/>
  <c r="R254" i="36"/>
  <c r="R218" i="36"/>
  <c r="F445" i="36"/>
  <c r="R150" i="36"/>
  <c r="R279" i="36"/>
  <c r="R242" i="36"/>
  <c r="F358" i="36"/>
  <c r="F379" i="36"/>
  <c r="F232" i="36"/>
  <c r="F154" i="36"/>
  <c r="Q357" i="36"/>
  <c r="R357" i="36" s="1"/>
  <c r="F70" i="36"/>
  <c r="F483" i="36"/>
  <c r="F172" i="36"/>
  <c r="F185" i="36"/>
  <c r="R224" i="36"/>
  <c r="F230" i="36"/>
  <c r="R266" i="36"/>
  <c r="F347" i="36"/>
  <c r="R317" i="36"/>
  <c r="Q133" i="36"/>
  <c r="R376" i="36"/>
  <c r="F127" i="36"/>
  <c r="R180" i="36"/>
  <c r="R420" i="36"/>
  <c r="R227" i="36"/>
  <c r="Q346" i="36"/>
  <c r="R346" i="36" s="1"/>
  <c r="F346" i="36"/>
  <c r="Q23" i="36"/>
  <c r="Q30" i="36"/>
  <c r="Q63" i="36"/>
  <c r="R63" i="36" s="1"/>
  <c r="F63" i="36"/>
  <c r="Q103" i="36"/>
  <c r="Q116" i="36"/>
  <c r="R116" i="36" s="1"/>
  <c r="F116" i="36"/>
  <c r="F343" i="36"/>
  <c r="F287" i="36"/>
  <c r="Q268" i="36"/>
  <c r="R268" i="36" s="1"/>
  <c r="F247" i="36"/>
  <c r="F176" i="36"/>
  <c r="F143" i="36"/>
  <c r="R240" i="36"/>
  <c r="Q211" i="36"/>
  <c r="R211" i="36" s="1"/>
  <c r="R374" i="36"/>
  <c r="F44" i="36"/>
  <c r="R64" i="36"/>
  <c r="Q228" i="36"/>
  <c r="R228" i="36" s="1"/>
  <c r="F76" i="36"/>
  <c r="R370" i="36"/>
  <c r="R190" i="36"/>
  <c r="F444" i="36"/>
  <c r="R465" i="36"/>
  <c r="R462" i="36"/>
  <c r="R461" i="36"/>
  <c r="F440" i="36"/>
  <c r="F484" i="36"/>
  <c r="F419" i="36"/>
  <c r="G301" i="37"/>
  <c r="H301" i="37" s="1"/>
  <c r="G230" i="37"/>
  <c r="H230" i="37" s="1"/>
  <c r="G294" i="37"/>
  <c r="H294" i="37" s="1"/>
  <c r="Q131" i="36"/>
  <c r="R131" i="36" s="1"/>
  <c r="F131" i="36"/>
  <c r="Q118" i="36"/>
  <c r="R118" i="36" s="1"/>
  <c r="F118" i="36"/>
  <c r="F373" i="36"/>
  <c r="Q373" i="36"/>
  <c r="R373" i="36" s="1"/>
  <c r="Q286" i="36"/>
  <c r="R286" i="36" s="1"/>
  <c r="R155" i="36"/>
  <c r="R385" i="36"/>
  <c r="R272" i="36"/>
  <c r="F201" i="36"/>
  <c r="F164" i="36"/>
  <c r="F187" i="36"/>
  <c r="F47" i="36"/>
  <c r="R434" i="36"/>
  <c r="R403" i="36"/>
  <c r="F443" i="36"/>
  <c r="R96" i="36"/>
  <c r="F149" i="36"/>
  <c r="F137" i="36"/>
  <c r="Q389" i="36"/>
  <c r="R389" i="36" s="1"/>
  <c r="F299" i="36"/>
  <c r="F342" i="36"/>
  <c r="F258" i="36"/>
  <c r="F204" i="36"/>
  <c r="F203" i="36" s="1"/>
  <c r="F385" i="36"/>
  <c r="Q270" i="36"/>
  <c r="R270" i="36" s="1"/>
  <c r="Q221" i="36"/>
  <c r="R221" i="36" s="1"/>
  <c r="Q53" i="36"/>
  <c r="R53" i="36" s="1"/>
  <c r="R192" i="36"/>
  <c r="F153" i="36"/>
  <c r="F145" i="36"/>
  <c r="F65" i="36"/>
  <c r="R241" i="36"/>
  <c r="F372" i="36"/>
  <c r="F235" i="36"/>
  <c r="R273" i="36"/>
  <c r="R310" i="36"/>
  <c r="R368" i="36"/>
  <c r="F367" i="36"/>
  <c r="F414" i="36"/>
  <c r="G179" i="36"/>
  <c r="R154" i="36"/>
  <c r="R199" i="36"/>
  <c r="R443" i="36"/>
  <c r="Q229" i="36"/>
  <c r="R229" i="36" s="1"/>
  <c r="F188" i="36"/>
  <c r="R401" i="36"/>
  <c r="F436" i="36"/>
  <c r="R153" i="36"/>
  <c r="R187" i="36"/>
  <c r="G239" i="36"/>
  <c r="F268" i="36"/>
  <c r="R287" i="36"/>
  <c r="Q498" i="36"/>
  <c r="R498" i="36" s="1"/>
  <c r="R281" i="36"/>
  <c r="F329" i="36"/>
  <c r="R384" i="36"/>
  <c r="F374" i="36"/>
  <c r="R44" i="36"/>
  <c r="F216" i="36"/>
  <c r="F117" i="36"/>
  <c r="R378" i="36"/>
  <c r="F420" i="36"/>
  <c r="R320" i="36"/>
  <c r="F448" i="36"/>
  <c r="F432" i="36"/>
  <c r="F375" i="36"/>
  <c r="F60" i="37"/>
  <c r="F69" i="37"/>
  <c r="F39" i="37"/>
  <c r="F33" i="37"/>
  <c r="F41" i="37"/>
  <c r="F51" i="37"/>
  <c r="F67" i="37"/>
  <c r="F70" i="37"/>
  <c r="F45" i="37"/>
  <c r="F29" i="37"/>
  <c r="F35" i="37"/>
  <c r="F11" i="37"/>
  <c r="F47" i="37"/>
  <c r="H148" i="37"/>
  <c r="H52" i="37"/>
  <c r="F104" i="37"/>
  <c r="F84" i="37"/>
  <c r="F76" i="37"/>
  <c r="F78" i="37"/>
  <c r="F80" i="37"/>
  <c r="F73" i="37"/>
  <c r="F75" i="37"/>
  <c r="F64" i="37"/>
  <c r="F57" i="37"/>
  <c r="F65" i="37"/>
  <c r="F148" i="37"/>
  <c r="F36" i="37"/>
  <c r="F131" i="37"/>
  <c r="F123" i="37"/>
  <c r="F112" i="37"/>
  <c r="F107" i="37"/>
  <c r="F44" i="37"/>
  <c r="F63" i="37"/>
  <c r="F48" i="37"/>
  <c r="F134" i="37"/>
  <c r="F124" i="37"/>
  <c r="F122" i="37"/>
  <c r="F116" i="37"/>
  <c r="F113" i="37"/>
  <c r="F111" i="37"/>
  <c r="F129" i="37"/>
  <c r="F43" i="37"/>
  <c r="F58" i="37"/>
  <c r="F90" i="37"/>
  <c r="F52" i="37"/>
  <c r="F130" i="37"/>
  <c r="F118" i="37"/>
  <c r="F115" i="37"/>
  <c r="F108" i="37"/>
  <c r="F59" i="37"/>
  <c r="F74" i="37"/>
  <c r="F82" i="37"/>
  <c r="F30" i="37"/>
  <c r="F50" i="37"/>
  <c r="F61" i="37"/>
  <c r="F46" i="36"/>
  <c r="F54" i="36"/>
  <c r="R464" i="36"/>
  <c r="H17" i="37"/>
  <c r="F52" i="36"/>
  <c r="H149" i="37"/>
  <c r="F149" i="37"/>
  <c r="R380" i="36"/>
  <c r="R381" i="36"/>
  <c r="R418" i="36"/>
  <c r="F418" i="36"/>
  <c r="F455" i="36"/>
  <c r="R455" i="36"/>
  <c r="F468" i="36"/>
  <c r="R468" i="36"/>
  <c r="G266" i="36"/>
  <c r="H14" i="37"/>
  <c r="F14" i="37"/>
  <c r="H147" i="37"/>
  <c r="F147" i="37"/>
  <c r="G21" i="37"/>
  <c r="G19" i="37"/>
  <c r="H19" i="37" s="1"/>
  <c r="F19" i="37"/>
  <c r="F273" i="36"/>
  <c r="R379" i="36"/>
  <c r="R366" i="36"/>
  <c r="R102" i="36"/>
  <c r="R399" i="36"/>
  <c r="G326" i="36"/>
  <c r="G128" i="37"/>
  <c r="H128" i="37" s="1"/>
  <c r="F128" i="37"/>
  <c r="G114" i="37"/>
  <c r="H114" i="37" s="1"/>
  <c r="F114" i="37"/>
  <c r="G106" i="37"/>
  <c r="H106" i="37" s="1"/>
  <c r="F106" i="37"/>
  <c r="G18" i="37"/>
  <c r="H18" i="37" s="1"/>
  <c r="F18" i="37"/>
  <c r="G24" i="37"/>
  <c r="H24" i="37" s="1"/>
  <c r="F24" i="37"/>
  <c r="G119" i="37"/>
  <c r="H119" i="37" s="1"/>
  <c r="F119" i="37"/>
  <c r="G110" i="37"/>
  <c r="H110" i="37" s="1"/>
  <c r="F110" i="37"/>
  <c r="G23" i="37"/>
  <c r="H23" i="37" s="1"/>
  <c r="F23" i="37"/>
  <c r="F114" i="36"/>
  <c r="F12" i="37"/>
  <c r="F191" i="36"/>
  <c r="F393" i="36"/>
  <c r="R372" i="36"/>
  <c r="F412" i="36"/>
  <c r="F31" i="37"/>
  <c r="F62" i="37"/>
  <c r="F94" i="37"/>
  <c r="F46" i="37"/>
  <c r="F42" i="37"/>
  <c r="F40" i="37"/>
  <c r="F38" i="37"/>
  <c r="F32" i="37"/>
  <c r="F66" i="37"/>
  <c r="F92" i="37"/>
  <c r="R300" i="36"/>
  <c r="G102" i="37"/>
  <c r="H102" i="37" s="1"/>
  <c r="F98" i="37"/>
  <c r="F100" i="37"/>
  <c r="Q71" i="36"/>
  <c r="R71" i="36" s="1"/>
  <c r="R400" i="36"/>
  <c r="F400" i="36"/>
  <c r="F408" i="36"/>
  <c r="F395" i="36"/>
  <c r="G254" i="37"/>
  <c r="H254" i="37" s="1"/>
  <c r="R460" i="36"/>
  <c r="Q410" i="36"/>
  <c r="R410" i="36" s="1"/>
  <c r="F410" i="36"/>
  <c r="R142" i="36"/>
  <c r="R141" i="36"/>
  <c r="R206" i="36"/>
  <c r="R213" i="36"/>
  <c r="R217" i="36"/>
  <c r="F442" i="36"/>
  <c r="R442" i="36"/>
  <c r="G342" i="37"/>
  <c r="H342" i="37" s="1"/>
  <c r="G425" i="37"/>
  <c r="H425" i="37" s="1"/>
  <c r="G263" i="37"/>
  <c r="H263" i="37" s="1"/>
  <c r="G199" i="37"/>
  <c r="H199" i="37" s="1"/>
  <c r="G219" i="37"/>
  <c r="H219" i="37" s="1"/>
  <c r="G327" i="37"/>
  <c r="H327" i="37" s="1"/>
  <c r="F390" i="36"/>
  <c r="G322" i="37"/>
  <c r="H322" i="37" s="1"/>
  <c r="R454" i="36"/>
  <c r="G458" i="36"/>
  <c r="F449" i="36"/>
  <c r="R449" i="36"/>
  <c r="F466" i="36"/>
  <c r="R466" i="36"/>
  <c r="F404" i="36"/>
  <c r="Q404" i="36"/>
  <c r="R404" i="36" s="1"/>
  <c r="G256" i="37"/>
  <c r="H256" i="37" s="1"/>
  <c r="F454" i="36"/>
  <c r="G287" i="37"/>
  <c r="H287" i="37" s="1"/>
  <c r="R147" i="36"/>
  <c r="F214" i="36"/>
  <c r="F363" i="36"/>
  <c r="R212" i="36"/>
  <c r="F387" i="36"/>
  <c r="R406" i="36"/>
  <c r="F391" i="36"/>
  <c r="R196" i="36"/>
  <c r="F371" i="36"/>
  <c r="R52" i="36"/>
  <c r="R387" i="36"/>
  <c r="F122" i="36"/>
  <c r="R361" i="36"/>
  <c r="F383" i="36"/>
  <c r="Q371" i="36"/>
  <c r="R371" i="36" s="1"/>
  <c r="R128" i="36"/>
  <c r="R486" i="36"/>
  <c r="F123" i="36"/>
  <c r="G120" i="36"/>
  <c r="G122" i="36" s="1"/>
  <c r="R114" i="36"/>
  <c r="F120" i="36"/>
  <c r="F474" i="36"/>
  <c r="R474" i="36"/>
  <c r="G213" i="37"/>
  <c r="H213" i="37" s="1"/>
  <c r="G407" i="37"/>
  <c r="H407" i="37" s="1"/>
  <c r="G283" i="37"/>
  <c r="H283" i="37" s="1"/>
  <c r="G196" i="37"/>
  <c r="H196" i="37" s="1"/>
  <c r="G217" i="37"/>
  <c r="H217" i="37" s="1"/>
  <c r="G329" i="37"/>
  <c r="H329" i="37" s="1"/>
  <c r="G236" i="37"/>
  <c r="H236" i="37" s="1"/>
  <c r="G417" i="37"/>
  <c r="H417" i="37" s="1"/>
  <c r="G386" i="37"/>
  <c r="H386" i="37" s="1"/>
  <c r="F377" i="36"/>
  <c r="Q377" i="36"/>
  <c r="R377" i="36" s="1"/>
  <c r="F357" i="36"/>
  <c r="R445" i="36"/>
  <c r="F451" i="36"/>
  <c r="R451" i="36"/>
  <c r="G368" i="37"/>
  <c r="H368" i="37" s="1"/>
  <c r="R363" i="36"/>
  <c r="F378" i="36"/>
  <c r="F128" i="36"/>
  <c r="R137" i="36"/>
  <c r="R51" i="36"/>
  <c r="F43" i="36"/>
  <c r="F50" i="36"/>
  <c r="F102" i="36"/>
  <c r="R43" i="36"/>
  <c r="R50" i="36"/>
  <c r="R48" i="36"/>
  <c r="R47" i="36"/>
  <c r="R76" i="36"/>
  <c r="R42" i="36"/>
  <c r="R75" i="36"/>
  <c r="R358" i="36"/>
  <c r="F71" i="36"/>
  <c r="R78" i="36"/>
  <c r="R115" i="36"/>
  <c r="R68" i="36"/>
  <c r="F361" i="36"/>
  <c r="Q365" i="36"/>
  <c r="F115" i="36"/>
  <c r="Q94" i="36"/>
  <c r="R94" i="36" s="1"/>
  <c r="F75" i="36"/>
  <c r="F68" i="36"/>
  <c r="R69" i="36"/>
  <c r="F69" i="36"/>
  <c r="R67" i="36"/>
  <c r="R65" i="36"/>
  <c r="F146" i="37" l="1"/>
  <c r="F88" i="37"/>
  <c r="F54" i="37"/>
  <c r="F71" i="37"/>
  <c r="F105" i="37"/>
  <c r="R119" i="36"/>
  <c r="F101" i="36"/>
  <c r="F504" i="36"/>
  <c r="F500" i="36" s="1"/>
  <c r="F198" i="37"/>
  <c r="R26" i="36"/>
  <c r="R313" i="36"/>
  <c r="F313" i="36"/>
  <c r="R252" i="36"/>
  <c r="R250" i="36"/>
  <c r="R57" i="36"/>
  <c r="R208" i="36"/>
  <c r="R223" i="36"/>
  <c r="Q514" i="36"/>
  <c r="R514" i="36" s="1"/>
  <c r="Q499" i="36"/>
  <c r="R499" i="36" s="1"/>
  <c r="Q494" i="36"/>
  <c r="R494" i="36" s="1"/>
  <c r="Q504" i="36"/>
  <c r="R504" i="36" s="1"/>
  <c r="F27" i="37"/>
  <c r="Q132" i="36"/>
  <c r="R132" i="36" s="1"/>
  <c r="F193" i="36"/>
  <c r="Q91" i="36"/>
  <c r="R91" i="36" s="1"/>
  <c r="F252" i="36"/>
  <c r="F234" i="36" s="1"/>
  <c r="R85" i="36"/>
  <c r="R97" i="36"/>
  <c r="Q55" i="36"/>
  <c r="R55" i="36" s="1"/>
  <c r="F263" i="37"/>
  <c r="F462" i="36"/>
  <c r="F368" i="36"/>
  <c r="R101" i="36"/>
  <c r="F465" i="36"/>
  <c r="F57" i="36"/>
  <c r="F56" i="36" s="1"/>
  <c r="F129" i="36"/>
  <c r="R112" i="36"/>
  <c r="F16" i="37"/>
  <c r="F25" i="37"/>
  <c r="F158" i="36"/>
  <c r="F148" i="36" s="1"/>
  <c r="G425" i="36"/>
  <c r="R20" i="36"/>
  <c r="R58" i="36"/>
  <c r="F213" i="36"/>
  <c r="G206" i="36"/>
  <c r="F210" i="36"/>
  <c r="R333" i="36"/>
  <c r="F283" i="36"/>
  <c r="R328" i="36"/>
  <c r="F344" i="36"/>
  <c r="F325" i="36" s="1"/>
  <c r="R214" i="36"/>
  <c r="R106" i="36"/>
  <c r="F190" i="36"/>
  <c r="F301" i="37"/>
  <c r="F283" i="37"/>
  <c r="F294" i="37"/>
  <c r="F142" i="36"/>
  <c r="G165" i="36"/>
  <c r="F136" i="36"/>
  <c r="R123" i="36"/>
  <c r="F355" i="36"/>
  <c r="R193" i="36"/>
  <c r="F208" i="36"/>
  <c r="R54" i="36"/>
  <c r="F227" i="36"/>
  <c r="R107" i="36"/>
  <c r="F99" i="36"/>
  <c r="F103" i="36"/>
  <c r="F217" i="37"/>
  <c r="R100" i="36"/>
  <c r="F271" i="36"/>
  <c r="R99" i="36"/>
  <c r="Q77" i="36"/>
  <c r="R77" i="36" s="1"/>
  <c r="F230" i="37"/>
  <c r="F479" i="36"/>
  <c r="R450" i="36"/>
  <c r="R46" i="36"/>
  <c r="F275" i="36"/>
  <c r="F223" i="36"/>
  <c r="F61" i="36"/>
  <c r="R120" i="36"/>
  <c r="F119" i="36"/>
  <c r="F113" i="36" s="1"/>
  <c r="R330" i="36"/>
  <c r="F429" i="36"/>
  <c r="R274" i="36"/>
  <c r="F402" i="36"/>
  <c r="F96" i="36"/>
  <c r="R367" i="36"/>
  <c r="F381" i="36"/>
  <c r="G453" i="36"/>
  <c r="F403" i="36"/>
  <c r="R421" i="36"/>
  <c r="F421" i="36"/>
  <c r="F112" i="36"/>
  <c r="F111" i="36" s="1"/>
  <c r="F365" i="36"/>
  <c r="G406" i="36"/>
  <c r="F322" i="37"/>
  <c r="F147" i="36"/>
  <c r="F310" i="36"/>
  <c r="G315" i="36" s="1"/>
  <c r="R365" i="36"/>
  <c r="F407" i="36"/>
  <c r="R402" i="36"/>
  <c r="F407" i="37"/>
  <c r="F342" i="37"/>
  <c r="F327" i="37"/>
  <c r="F213" i="37"/>
  <c r="F386" i="37"/>
  <c r="F236" i="37"/>
  <c r="F196" i="37"/>
  <c r="F329" i="37"/>
  <c r="F287" i="37"/>
  <c r="F219" i="37"/>
  <c r="F254" i="37"/>
  <c r="F425" i="37"/>
  <c r="F199" i="37"/>
  <c r="F417" i="37"/>
  <c r="F368" i="37"/>
  <c r="F380" i="36"/>
  <c r="H22" i="37"/>
  <c r="F22" i="37"/>
  <c r="F124" i="36"/>
  <c r="R124" i="36"/>
  <c r="G260" i="37"/>
  <c r="H260" i="37" s="1"/>
  <c r="F260" i="37"/>
  <c r="F382" i="36"/>
  <c r="F388" i="36"/>
  <c r="G189" i="37"/>
  <c r="H189" i="37" s="1"/>
  <c r="F189" i="37"/>
  <c r="F256" i="37"/>
  <c r="R456" i="36"/>
  <c r="F456" i="36"/>
  <c r="G237" i="37"/>
  <c r="H237" i="37" s="1"/>
  <c r="F237" i="37"/>
  <c r="G282" i="37"/>
  <c r="H282" i="37" s="1"/>
  <c r="F282" i="37"/>
  <c r="R215" i="36"/>
  <c r="F215" i="36"/>
  <c r="F144" i="36"/>
  <c r="R144" i="36"/>
  <c r="G359" i="37"/>
  <c r="H359" i="37" s="1"/>
  <c r="F359" i="37"/>
  <c r="G284" i="37"/>
  <c r="H284" i="37" s="1"/>
  <c r="F284" i="37"/>
  <c r="G339" i="37"/>
  <c r="H339" i="37" s="1"/>
  <c r="F339" i="37"/>
  <c r="G357" i="37"/>
  <c r="H357" i="37" s="1"/>
  <c r="F357" i="37"/>
  <c r="G222" i="37"/>
  <c r="H222" i="37" s="1"/>
  <c r="F222" i="37"/>
  <c r="G300" i="37"/>
  <c r="H300" i="37" s="1"/>
  <c r="F300" i="37"/>
  <c r="G315" i="37"/>
  <c r="H315" i="37" s="1"/>
  <c r="F315" i="37"/>
  <c r="G346" i="37"/>
  <c r="H346" i="37" s="1"/>
  <c r="F346" i="37"/>
  <c r="G228" i="37"/>
  <c r="H228" i="37" s="1"/>
  <c r="F228" i="37"/>
  <c r="G304" i="37"/>
  <c r="H304" i="37" s="1"/>
  <c r="F304" i="37"/>
  <c r="G308" i="37"/>
  <c r="H308" i="37" s="1"/>
  <c r="F308" i="37"/>
  <c r="G240" i="37"/>
  <c r="H240" i="37" s="1"/>
  <c r="F240" i="37"/>
  <c r="G227" i="37"/>
  <c r="H227" i="37" s="1"/>
  <c r="F227" i="37"/>
  <c r="G203" i="37"/>
  <c r="H203" i="37" s="1"/>
  <c r="F203" i="37"/>
  <c r="G436" i="37"/>
  <c r="H436" i="37" s="1"/>
  <c r="F436" i="37"/>
  <c r="G376" i="37"/>
  <c r="H376" i="37" s="1"/>
  <c r="F376" i="37"/>
  <c r="G239" i="37"/>
  <c r="H239" i="37" s="1"/>
  <c r="F239" i="37"/>
  <c r="G296" i="37"/>
  <c r="H296" i="37" s="1"/>
  <c r="F296" i="37"/>
  <c r="G210" i="37"/>
  <c r="H210" i="37" s="1"/>
  <c r="F210" i="37"/>
  <c r="G297" i="37"/>
  <c r="H297" i="37" s="1"/>
  <c r="F297" i="37"/>
  <c r="G416" i="37"/>
  <c r="H416" i="37" s="1"/>
  <c r="F416" i="37"/>
  <c r="G245" i="37"/>
  <c r="H245" i="37" s="1"/>
  <c r="F245" i="37"/>
  <c r="G335" i="37"/>
  <c r="H335" i="37" s="1"/>
  <c r="F335" i="37"/>
  <c r="G434" i="37"/>
  <c r="H434" i="37" s="1"/>
  <c r="F434" i="37"/>
  <c r="G268" i="37"/>
  <c r="H268" i="37" s="1"/>
  <c r="F268" i="37"/>
  <c r="G261" i="37"/>
  <c r="H261" i="37" s="1"/>
  <c r="F261" i="37"/>
  <c r="G211" i="37"/>
  <c r="H211" i="37" s="1"/>
  <c r="F211" i="37"/>
  <c r="G381" i="37"/>
  <c r="H381" i="37" s="1"/>
  <c r="F381" i="37"/>
  <c r="G218" i="37"/>
  <c r="H218" i="37" s="1"/>
  <c r="F218" i="37"/>
  <c r="G380" i="37"/>
  <c r="H380" i="37" s="1"/>
  <c r="F380" i="37"/>
  <c r="G392" i="37"/>
  <c r="H392" i="37" s="1"/>
  <c r="F392" i="37"/>
  <c r="G400" i="37"/>
  <c r="H400" i="37" s="1"/>
  <c r="F400" i="37"/>
  <c r="G401" i="37"/>
  <c r="H401" i="37" s="1"/>
  <c r="F401" i="37"/>
  <c r="G238" i="37"/>
  <c r="H238" i="37" s="1"/>
  <c r="F238" i="37"/>
  <c r="G336" i="37"/>
  <c r="H336" i="37" s="1"/>
  <c r="F336" i="37"/>
  <c r="G248" i="37"/>
  <c r="H248" i="37" s="1"/>
  <c r="F248" i="37"/>
  <c r="G356" i="37"/>
  <c r="H356" i="37" s="1"/>
  <c r="F356" i="37"/>
  <c r="G231" i="37"/>
  <c r="H231" i="37" s="1"/>
  <c r="F231" i="37"/>
  <c r="G235" i="37"/>
  <c r="H235" i="37" s="1"/>
  <c r="F235" i="37"/>
  <c r="G220" i="37"/>
  <c r="H220" i="37" s="1"/>
  <c r="F220" i="37"/>
  <c r="G285" i="37"/>
  <c r="H285" i="37" s="1"/>
  <c r="F285" i="37"/>
  <c r="G354" i="37"/>
  <c r="H354" i="37" s="1"/>
  <c r="F354" i="37"/>
  <c r="G309" i="37"/>
  <c r="H309" i="37" s="1"/>
  <c r="F309" i="37"/>
  <c r="G312" i="37"/>
  <c r="H312" i="37" s="1"/>
  <c r="F312" i="37"/>
  <c r="F467" i="36"/>
  <c r="R467" i="36"/>
  <c r="G390" i="37"/>
  <c r="H390" i="37" s="1"/>
  <c r="F390" i="37"/>
  <c r="G233" i="37"/>
  <c r="H233" i="37" s="1"/>
  <c r="F233" i="37"/>
  <c r="G364" i="37"/>
  <c r="H364" i="37" s="1"/>
  <c r="F364" i="37"/>
  <c r="G247" i="37"/>
  <c r="H247" i="37" s="1"/>
  <c r="F247" i="37"/>
  <c r="G421" i="37"/>
  <c r="H421" i="37" s="1"/>
  <c r="F421" i="37"/>
  <c r="R446" i="36"/>
  <c r="F446" i="36"/>
  <c r="F439" i="36" s="1"/>
  <c r="G223" i="37"/>
  <c r="H223" i="37" s="1"/>
  <c r="F223" i="37"/>
  <c r="G428" i="37"/>
  <c r="H428" i="37" s="1"/>
  <c r="F428" i="37"/>
  <c r="G271" i="37"/>
  <c r="H271" i="37" s="1"/>
  <c r="F271" i="37"/>
  <c r="G399" i="37"/>
  <c r="H399" i="37" s="1"/>
  <c r="F399" i="37"/>
  <c r="G383" i="36"/>
  <c r="G291" i="37"/>
  <c r="H291" i="37" s="1"/>
  <c r="F291" i="37"/>
  <c r="G206" i="37"/>
  <c r="H206" i="37" s="1"/>
  <c r="F206" i="37"/>
  <c r="G429" i="37"/>
  <c r="H429" i="37" s="1"/>
  <c r="F429" i="37"/>
  <c r="G289" i="37"/>
  <c r="H289" i="37" s="1"/>
  <c r="F289" i="37"/>
  <c r="G194" i="37"/>
  <c r="H194" i="37" s="1"/>
  <c r="F194" i="37"/>
  <c r="G406" i="37"/>
  <c r="H406" i="37" s="1"/>
  <c r="F406" i="37"/>
  <c r="G393" i="37"/>
  <c r="H393" i="37" s="1"/>
  <c r="F393" i="37"/>
  <c r="G277" i="37"/>
  <c r="H277" i="37" s="1"/>
  <c r="F277" i="37"/>
  <c r="G431" i="37"/>
  <c r="H431" i="37" s="1"/>
  <c r="F431" i="37"/>
  <c r="G423" i="37"/>
  <c r="H423" i="37" s="1"/>
  <c r="F423" i="37"/>
  <c r="G258" i="37"/>
  <c r="H258" i="37" s="1"/>
  <c r="F258" i="37"/>
  <c r="G275" i="37"/>
  <c r="H275" i="37" s="1"/>
  <c r="F275" i="37"/>
  <c r="G212" i="37"/>
  <c r="H212" i="37" s="1"/>
  <c r="F212" i="37"/>
  <c r="G208" i="37"/>
  <c r="H208" i="37" s="1"/>
  <c r="F208" i="37"/>
  <c r="G334" i="37"/>
  <c r="H334" i="37" s="1"/>
  <c r="F334" i="37"/>
  <c r="G370" i="37"/>
  <c r="H370" i="37" s="1"/>
  <c r="F370" i="37"/>
  <c r="G397" i="37"/>
  <c r="H397" i="37" s="1"/>
  <c r="F397" i="37"/>
  <c r="G387" i="37"/>
  <c r="H387" i="37" s="1"/>
  <c r="F387" i="37"/>
  <c r="G412" i="37"/>
  <c r="H412" i="37" s="1"/>
  <c r="F412" i="37"/>
  <c r="G251" i="37"/>
  <c r="H251" i="37" s="1"/>
  <c r="F251" i="37"/>
  <c r="G307" i="37"/>
  <c r="H307" i="37" s="1"/>
  <c r="F307" i="37"/>
  <c r="G281" i="37"/>
  <c r="H281" i="37" s="1"/>
  <c r="F281" i="37"/>
  <c r="G269" i="37"/>
  <c r="H269" i="37" s="1"/>
  <c r="F269" i="37"/>
  <c r="G349" i="37"/>
  <c r="H349" i="37" s="1"/>
  <c r="F349" i="37"/>
  <c r="G358" i="37"/>
  <c r="H358" i="37" s="1"/>
  <c r="F358" i="37"/>
  <c r="G388" i="37"/>
  <c r="H388" i="37" s="1"/>
  <c r="F388" i="37"/>
  <c r="G347" i="37"/>
  <c r="H347" i="37" s="1"/>
  <c r="F347" i="37"/>
  <c r="G377" i="37"/>
  <c r="H377" i="37" s="1"/>
  <c r="F377" i="37"/>
  <c r="G409" i="37"/>
  <c r="H409" i="37" s="1"/>
  <c r="F409" i="37"/>
  <c r="G343" i="37"/>
  <c r="H343" i="37" s="1"/>
  <c r="F343" i="37"/>
  <c r="G395" i="37"/>
  <c r="H395" i="37" s="1"/>
  <c r="F395" i="37"/>
  <c r="G317" i="37"/>
  <c r="H317" i="37" s="1"/>
  <c r="F317" i="37"/>
  <c r="G366" i="37"/>
  <c r="H366" i="37" s="1"/>
  <c r="F366" i="37"/>
  <c r="G419" i="37"/>
  <c r="H419" i="37" s="1"/>
  <c r="F419" i="37"/>
  <c r="G410" i="37"/>
  <c r="H410" i="37" s="1"/>
  <c r="F410" i="37"/>
  <c r="G430" i="37"/>
  <c r="H430" i="37" s="1"/>
  <c r="F430" i="37"/>
  <c r="G298" i="37"/>
  <c r="H298" i="37" s="1"/>
  <c r="F298" i="37"/>
  <c r="G202" i="37"/>
  <c r="H202" i="37" s="1"/>
  <c r="F202" i="37"/>
  <c r="G337" i="37"/>
  <c r="H337" i="37" s="1"/>
  <c r="F337" i="37"/>
  <c r="G279" i="37"/>
  <c r="H279" i="37" s="1"/>
  <c r="F279" i="37"/>
  <c r="G221" i="37"/>
  <c r="H221" i="37" s="1"/>
  <c r="F221" i="37"/>
  <c r="G303" i="37"/>
  <c r="H303" i="37" s="1"/>
  <c r="F303" i="37"/>
  <c r="G374" i="37"/>
  <c r="H374" i="37" s="1"/>
  <c r="F374" i="37"/>
  <c r="G205" i="37"/>
  <c r="H205" i="37" s="1"/>
  <c r="F205" i="37"/>
  <c r="G243" i="37"/>
  <c r="H243" i="37" s="1"/>
  <c r="F243" i="37"/>
  <c r="G385" i="37"/>
  <c r="H385" i="37" s="1"/>
  <c r="F385" i="37"/>
  <c r="G341" i="37"/>
  <c r="H341" i="37" s="1"/>
  <c r="F341" i="37"/>
  <c r="G382" i="37"/>
  <c r="H382" i="37" s="1"/>
  <c r="F382" i="37"/>
  <c r="G348" i="37"/>
  <c r="H348" i="37" s="1"/>
  <c r="F348" i="37"/>
  <c r="G216" i="37"/>
  <c r="H216" i="37" s="1"/>
  <c r="F216" i="37"/>
  <c r="G246" i="37"/>
  <c r="H246" i="37" s="1"/>
  <c r="F246" i="37"/>
  <c r="G310" i="37"/>
  <c r="H310" i="37" s="1"/>
  <c r="F310" i="37"/>
  <c r="G232" i="37"/>
  <c r="H232" i="37" s="1"/>
  <c r="F232" i="37"/>
  <c r="G383" i="37"/>
  <c r="H383" i="37" s="1"/>
  <c r="F383" i="37"/>
  <c r="G375" i="37"/>
  <c r="H375" i="37" s="1"/>
  <c r="F375" i="37"/>
  <c r="G435" i="37"/>
  <c r="H435" i="37" s="1"/>
  <c r="F435" i="37"/>
  <c r="G360" i="37"/>
  <c r="H360" i="37" s="1"/>
  <c r="F360" i="37"/>
  <c r="G326" i="37"/>
  <c r="H326" i="37" s="1"/>
  <c r="F326" i="37"/>
  <c r="G403" i="37"/>
  <c r="H403" i="37" s="1"/>
  <c r="F403" i="37"/>
  <c r="G229" i="37"/>
  <c r="H229" i="37" s="1"/>
  <c r="F229" i="37"/>
  <c r="G187" i="37"/>
  <c r="H187" i="37" s="1"/>
  <c r="F187" i="37"/>
  <c r="G328" i="37"/>
  <c r="H328" i="37" s="1"/>
  <c r="F328" i="37"/>
  <c r="G195" i="37"/>
  <c r="H195" i="37" s="1"/>
  <c r="F195" i="37"/>
  <c r="G351" i="37"/>
  <c r="H351" i="37" s="1"/>
  <c r="F351" i="37"/>
  <c r="G249" i="37"/>
  <c r="H249" i="37" s="1"/>
  <c r="F249" i="37"/>
  <c r="G262" i="37"/>
  <c r="H262" i="37" s="1"/>
  <c r="F262" i="37"/>
  <c r="G253" i="37"/>
  <c r="H253" i="37" s="1"/>
  <c r="F253" i="37"/>
  <c r="G242" i="37"/>
  <c r="H242" i="37" s="1"/>
  <c r="F242" i="37"/>
  <c r="G278" i="37"/>
  <c r="H278" i="37" s="1"/>
  <c r="F278" i="37"/>
  <c r="G332" i="37"/>
  <c r="H332" i="37" s="1"/>
  <c r="F332" i="37"/>
  <c r="G350" i="37"/>
  <c r="H350" i="37" s="1"/>
  <c r="F350" i="37"/>
  <c r="G272" i="37"/>
  <c r="H272" i="37" s="1"/>
  <c r="F272" i="37"/>
  <c r="G438" i="37"/>
  <c r="H438" i="37" s="1"/>
  <c r="F438" i="37"/>
  <c r="G405" i="37"/>
  <c r="H405" i="37" s="1"/>
  <c r="F405" i="37"/>
  <c r="G302" i="37"/>
  <c r="H302" i="37" s="1"/>
  <c r="F302" i="37"/>
  <c r="G311" i="37"/>
  <c r="H311" i="37" s="1"/>
  <c r="F311" i="37"/>
  <c r="G314" i="37"/>
  <c r="H314" i="37" s="1"/>
  <c r="F314" i="37"/>
  <c r="G204" i="37"/>
  <c r="H204" i="37" s="1"/>
  <c r="F204" i="37"/>
  <c r="G319" i="37"/>
  <c r="H319" i="37" s="1"/>
  <c r="F319" i="37"/>
  <c r="G313" i="37"/>
  <c r="H313" i="37" s="1"/>
  <c r="F313" i="37"/>
  <c r="G422" i="37"/>
  <c r="H422" i="37" s="1"/>
  <c r="F422" i="37"/>
  <c r="G305" i="37"/>
  <c r="H305" i="37" s="1"/>
  <c r="F305" i="37"/>
  <c r="G197" i="37"/>
  <c r="H197" i="37" s="1"/>
  <c r="F197" i="37"/>
  <c r="G295" i="37"/>
  <c r="H295" i="37" s="1"/>
  <c r="F295" i="37"/>
  <c r="G378" i="37"/>
  <c r="H378" i="37" s="1"/>
  <c r="F378" i="37"/>
  <c r="G266" i="37"/>
  <c r="H266" i="37" s="1"/>
  <c r="F266" i="37"/>
  <c r="G241" i="37"/>
  <c r="H241" i="37" s="1"/>
  <c r="F241" i="37"/>
  <c r="G193" i="37"/>
  <c r="H193" i="37" s="1"/>
  <c r="F193" i="37"/>
  <c r="G367" i="37"/>
  <c r="H367" i="37" s="1"/>
  <c r="F367" i="37"/>
  <c r="G273" i="37"/>
  <c r="H273" i="37" s="1"/>
  <c r="F273" i="37"/>
  <c r="G267" i="37"/>
  <c r="H267" i="37" s="1"/>
  <c r="F267" i="37"/>
  <c r="G286" i="37"/>
  <c r="H286" i="37" s="1"/>
  <c r="F286" i="37"/>
  <c r="G338" i="37"/>
  <c r="H338" i="37" s="1"/>
  <c r="F338" i="37"/>
  <c r="G415" i="37"/>
  <c r="H415" i="37" s="1"/>
  <c r="F415" i="37"/>
  <c r="G414" i="37"/>
  <c r="H414" i="37" s="1"/>
  <c r="F414" i="37"/>
  <c r="G320" i="37"/>
  <c r="H320" i="37" s="1"/>
  <c r="F320" i="37"/>
  <c r="G440" i="37"/>
  <c r="H440" i="37" s="1"/>
  <c r="F440" i="37"/>
  <c r="G420" i="37"/>
  <c r="H420" i="37" s="1"/>
  <c r="F420" i="37"/>
  <c r="G371" i="37"/>
  <c r="H371" i="37" s="1"/>
  <c r="F371" i="37"/>
  <c r="G265" i="37"/>
  <c r="H265" i="37" s="1"/>
  <c r="F265" i="37"/>
  <c r="G426" i="37"/>
  <c r="H426" i="37" s="1"/>
  <c r="F426" i="37"/>
  <c r="G340" i="37"/>
  <c r="H340" i="37" s="1"/>
  <c r="F340" i="37"/>
  <c r="G344" i="37"/>
  <c r="H344" i="37" s="1"/>
  <c r="F344" i="37"/>
  <c r="G396" i="37"/>
  <c r="H396" i="37" s="1"/>
  <c r="F396" i="37"/>
  <c r="G384" i="37"/>
  <c r="H384" i="37" s="1"/>
  <c r="F384" i="37"/>
  <c r="G439" i="37"/>
  <c r="H439" i="37" s="1"/>
  <c r="F439" i="37"/>
  <c r="G394" i="37"/>
  <c r="H394" i="37" s="1"/>
  <c r="F394" i="37"/>
  <c r="G432" i="37"/>
  <c r="H432" i="37" s="1"/>
  <c r="F432" i="37"/>
  <c r="G191" i="37"/>
  <c r="H191" i="37" s="1"/>
  <c r="F191" i="37"/>
  <c r="G321" i="37"/>
  <c r="H321" i="37" s="1"/>
  <c r="F321" i="37"/>
  <c r="G318" i="37"/>
  <c r="H318" i="37" s="1"/>
  <c r="F318" i="37"/>
  <c r="G252" i="37"/>
  <c r="H252" i="37" s="1"/>
  <c r="F252" i="37"/>
  <c r="G209" i="37"/>
  <c r="H209" i="37" s="1"/>
  <c r="F209" i="37"/>
  <c r="G372" i="37"/>
  <c r="H372" i="37" s="1"/>
  <c r="F372" i="37"/>
  <c r="G225" i="37"/>
  <c r="H225" i="37" s="1"/>
  <c r="F225" i="37"/>
  <c r="G264" i="37"/>
  <c r="H264" i="37" s="1"/>
  <c r="F264" i="37"/>
  <c r="G391" i="37"/>
  <c r="H391" i="37" s="1"/>
  <c r="F391" i="37"/>
  <c r="G355" i="37"/>
  <c r="H355" i="37" s="1"/>
  <c r="F355" i="37"/>
  <c r="G214" i="37"/>
  <c r="H214" i="37" s="1"/>
  <c r="F214" i="37"/>
  <c r="G280" i="37"/>
  <c r="H280" i="37" s="1"/>
  <c r="F280" i="37"/>
  <c r="G424" i="37"/>
  <c r="H424" i="37" s="1"/>
  <c r="F424" i="37"/>
  <c r="G353" i="37"/>
  <c r="H353" i="37" s="1"/>
  <c r="F353" i="37"/>
  <c r="G389" i="37"/>
  <c r="H389" i="37" s="1"/>
  <c r="F389" i="37"/>
  <c r="G186" i="37"/>
  <c r="H186" i="37" s="1"/>
  <c r="F186" i="37"/>
  <c r="G408" i="37"/>
  <c r="H408" i="37" s="1"/>
  <c r="F408" i="37"/>
  <c r="G293" i="37"/>
  <c r="H293" i="37" s="1"/>
  <c r="F293" i="37"/>
  <c r="G190" i="37"/>
  <c r="H190" i="37" s="1"/>
  <c r="F190" i="37"/>
  <c r="G276" i="37"/>
  <c r="H276" i="37" s="1"/>
  <c r="F276" i="37"/>
  <c r="G324" i="37"/>
  <c r="H324" i="37" s="1"/>
  <c r="F324" i="37"/>
  <c r="G373" i="37"/>
  <c r="H373" i="37" s="1"/>
  <c r="F373" i="37"/>
  <c r="G352" i="37"/>
  <c r="H352" i="37" s="1"/>
  <c r="F352" i="37"/>
  <c r="G234" i="37"/>
  <c r="H234" i="37" s="1"/>
  <c r="F234" i="37"/>
  <c r="G330" i="37"/>
  <c r="H330" i="37" s="1"/>
  <c r="F330" i="37"/>
  <c r="G345" i="37"/>
  <c r="H345" i="37" s="1"/>
  <c r="F345" i="37"/>
  <c r="G361" i="37"/>
  <c r="H361" i="37" s="1"/>
  <c r="F361" i="37"/>
  <c r="G215" i="37"/>
  <c r="H215" i="37" s="1"/>
  <c r="F215" i="37"/>
  <c r="G274" i="37"/>
  <c r="H274" i="37" s="1"/>
  <c r="F274" i="37"/>
  <c r="G331" i="37"/>
  <c r="H331" i="37" s="1"/>
  <c r="F331" i="37"/>
  <c r="G255" i="37"/>
  <c r="H255" i="37" s="1"/>
  <c r="F255" i="37"/>
  <c r="G413" i="37"/>
  <c r="H413" i="37" s="1"/>
  <c r="F413" i="37"/>
  <c r="G418" i="37"/>
  <c r="H418" i="37" s="1"/>
  <c r="F418" i="37"/>
  <c r="G362" i="37"/>
  <c r="H362" i="37" s="1"/>
  <c r="F362" i="37"/>
  <c r="F125" i="36"/>
  <c r="R125" i="36"/>
  <c r="G437" i="37"/>
  <c r="H437" i="37" s="1"/>
  <c r="F437" i="37"/>
  <c r="G299" i="37"/>
  <c r="H299" i="37" s="1"/>
  <c r="F299" i="37"/>
  <c r="G369" i="37"/>
  <c r="H369" i="37" s="1"/>
  <c r="F369" i="37"/>
  <c r="G188" i="37"/>
  <c r="H188" i="37" s="1"/>
  <c r="F188" i="37"/>
  <c r="G270" i="37"/>
  <c r="H270" i="37" s="1"/>
  <c r="F270" i="37"/>
  <c r="G333" i="37"/>
  <c r="H333" i="37" s="1"/>
  <c r="F333" i="37"/>
  <c r="G427" i="37"/>
  <c r="H427" i="37" s="1"/>
  <c r="F427" i="37"/>
  <c r="G250" i="37"/>
  <c r="H250" i="37" s="1"/>
  <c r="F250" i="37"/>
  <c r="G442" i="37"/>
  <c r="H442" i="37" s="1"/>
  <c r="F442" i="37"/>
  <c r="G411" i="37"/>
  <c r="H411" i="37" s="1"/>
  <c r="F411" i="37"/>
  <c r="G433" i="37"/>
  <c r="H433" i="37" s="1"/>
  <c r="F433" i="37"/>
  <c r="G207" i="37"/>
  <c r="H207" i="37" s="1"/>
  <c r="F207" i="37"/>
  <c r="G201" i="37"/>
  <c r="H201" i="37" s="1"/>
  <c r="F201" i="37"/>
  <c r="G316" i="37"/>
  <c r="H316" i="37" s="1"/>
  <c r="F316" i="37"/>
  <c r="G288" i="37"/>
  <c r="H288" i="37" s="1"/>
  <c r="F288" i="37"/>
  <c r="G192" i="37"/>
  <c r="H192" i="37" s="1"/>
  <c r="F192" i="37"/>
  <c r="G379" i="37"/>
  <c r="H379" i="37" s="1"/>
  <c r="F379" i="37"/>
  <c r="G398" i="37"/>
  <c r="H398" i="37" s="1"/>
  <c r="F398" i="37"/>
  <c r="G200" i="37"/>
  <c r="H200" i="37" s="1"/>
  <c r="F200" i="37"/>
  <c r="G306" i="37"/>
  <c r="H306" i="37" s="1"/>
  <c r="F306" i="37"/>
  <c r="G244" i="37"/>
  <c r="H244" i="37" s="1"/>
  <c r="F244" i="37"/>
  <c r="F26" i="37" l="1"/>
  <c r="F292" i="37"/>
  <c r="F404" i="37"/>
  <c r="F259" i="37"/>
  <c r="F325" i="37"/>
  <c r="F365" i="37"/>
  <c r="F226" i="37"/>
  <c r="F26" i="36"/>
  <c r="F185" i="37"/>
  <c r="F231" i="36"/>
  <c r="F225" i="36" s="1"/>
  <c r="Q169" i="36"/>
  <c r="R169" i="36" s="1"/>
  <c r="F12" i="36"/>
  <c r="F514" i="36"/>
  <c r="F510" i="36" s="1"/>
  <c r="F107" i="36"/>
  <c r="F97" i="36"/>
  <c r="F95" i="36" s="1"/>
  <c r="R22" i="36"/>
  <c r="F532" i="36"/>
  <c r="F531" i="36" s="1"/>
  <c r="F525" i="36" s="1"/>
  <c r="F174" i="36"/>
  <c r="R73" i="36"/>
  <c r="R81" i="36"/>
  <c r="F81" i="36"/>
  <c r="F91" i="36"/>
  <c r="F23" i="36"/>
  <c r="R80" i="36"/>
  <c r="F83" i="36"/>
  <c r="R103" i="36"/>
  <c r="R79" i="36"/>
  <c r="R84" i="36"/>
  <c r="F20" i="36"/>
  <c r="R32" i="36"/>
  <c r="G195" i="36"/>
  <c r="G255" i="36"/>
  <c r="F499" i="36"/>
  <c r="F495" i="36" s="1"/>
  <c r="F494" i="36"/>
  <c r="F55" i="36"/>
  <c r="Q11" i="36"/>
  <c r="G370" i="36"/>
  <c r="F85" i="36"/>
  <c r="F132" i="36"/>
  <c r="F104" i="36"/>
  <c r="F98" i="36" s="1"/>
  <c r="Q109" i="36"/>
  <c r="R109" i="36" s="1"/>
  <c r="F106" i="36"/>
  <c r="G467" i="36"/>
  <c r="G111" i="36"/>
  <c r="H25" i="37"/>
  <c r="H16" i="37"/>
  <c r="F369" i="36"/>
  <c r="F398" i="36"/>
  <c r="F394" i="36" s="1"/>
  <c r="F205" i="36"/>
  <c r="F265" i="36"/>
  <c r="F422" i="36"/>
  <c r="F417" i="36" s="1"/>
  <c r="F413" i="36" s="1"/>
  <c r="R422" i="36"/>
  <c r="F360" i="36"/>
  <c r="F294" i="36"/>
  <c r="R133" i="36"/>
  <c r="F133" i="36"/>
  <c r="G430" i="36"/>
  <c r="F291" i="36"/>
  <c r="F285" i="36" s="1"/>
  <c r="Q291" i="36"/>
  <c r="R291" i="36" s="1"/>
  <c r="Q231" i="36"/>
  <c r="R231" i="36" s="1"/>
  <c r="Q351" i="36"/>
  <c r="R351" i="36" s="1"/>
  <c r="F351" i="36"/>
  <c r="F345" i="36" s="1"/>
  <c r="F90" i="36"/>
  <c r="Q90" i="36"/>
  <c r="R90" i="36" s="1"/>
  <c r="G149" i="36"/>
  <c r="R457" i="36"/>
  <c r="F457" i="36"/>
  <c r="F452" i="36" s="1"/>
  <c r="R146" i="36"/>
  <c r="F146" i="36"/>
  <c r="F140" i="36" s="1"/>
  <c r="F470" i="36"/>
  <c r="R470" i="36"/>
  <c r="F105" i="36" l="1"/>
  <c r="F19" i="36"/>
  <c r="F490" i="36"/>
  <c r="R23" i="36"/>
  <c r="F41" i="36"/>
  <c r="Q12" i="36"/>
  <c r="R12" i="36" s="1"/>
  <c r="F169" i="36"/>
  <c r="F168" i="36" s="1"/>
  <c r="F135" i="36" s="1"/>
  <c r="Q14" i="36"/>
  <c r="R14" i="36" s="1"/>
  <c r="F73" i="36"/>
  <c r="F32" i="36"/>
  <c r="F79" i="36"/>
  <c r="R83" i="36"/>
  <c r="F22" i="36"/>
  <c r="F21" i="36" s="1"/>
  <c r="F88" i="36"/>
  <c r="F38" i="36"/>
  <c r="F80" i="36"/>
  <c r="F84" i="36"/>
  <c r="F82" i="36" s="1"/>
  <c r="F11" i="36"/>
  <c r="R104" i="36"/>
  <c r="G104" i="36"/>
  <c r="F27" i="36"/>
  <c r="R28" i="36"/>
  <c r="F109" i="36"/>
  <c r="F130" i="36"/>
  <c r="F519" i="36"/>
  <c r="F515" i="36" s="1"/>
  <c r="Q519" i="36"/>
  <c r="R519" i="36" s="1"/>
  <c r="Q509" i="36"/>
  <c r="R509" i="36" s="1"/>
  <c r="F509" i="36"/>
  <c r="F505" i="36" s="1"/>
  <c r="F353" i="36"/>
  <c r="F21" i="37"/>
  <c r="H21" i="37"/>
  <c r="H445" i="37" s="1"/>
  <c r="F25" i="36"/>
  <c r="R25" i="36"/>
  <c r="Q524" i="36"/>
  <c r="R524" i="36" s="1"/>
  <c r="F524" i="36"/>
  <c r="F520" i="36" s="1"/>
  <c r="F173" i="36"/>
  <c r="F233" i="36"/>
  <c r="F293" i="36"/>
  <c r="Q110" i="36"/>
  <c r="R110" i="36" s="1"/>
  <c r="F110" i="36"/>
  <c r="R11" i="36"/>
  <c r="Q13" i="36"/>
  <c r="R13" i="36" s="1"/>
  <c r="F13" i="36"/>
  <c r="F126" i="36"/>
  <c r="F121" i="36" s="1"/>
  <c r="Q126" i="36"/>
  <c r="R126" i="36" s="1"/>
  <c r="F459" i="36"/>
  <c r="F435" i="36" s="1"/>
  <c r="F184" i="37"/>
  <c r="F66" i="36" l="1"/>
  <c r="F10" i="37"/>
  <c r="F8" i="37" s="1"/>
  <c r="F540" i="36" s="1"/>
  <c r="F14" i="36"/>
  <c r="F74" i="36"/>
  <c r="F108" i="36"/>
  <c r="F92" i="36" s="1"/>
  <c r="F28" i="36"/>
  <c r="R27" i="36"/>
  <c r="R39" i="36"/>
  <c r="R38" i="36"/>
  <c r="F489" i="36"/>
  <c r="F36" i="36"/>
  <c r="R36" i="36"/>
  <c r="Q538" i="36"/>
  <c r="F10" i="36" l="1"/>
  <c r="R31" i="36"/>
  <c r="F31" i="36"/>
  <c r="R37" i="36"/>
  <c r="F37" i="36"/>
  <c r="R30" i="36"/>
  <c r="F30" i="36"/>
  <c r="F39" i="36"/>
  <c r="F445" i="37"/>
  <c r="F40" i="36" l="1"/>
  <c r="R29" i="36"/>
  <c r="G37" i="36"/>
  <c r="F29" i="36"/>
  <c r="G25" i="36"/>
  <c r="F35" i="36" l="1"/>
  <c r="F33" i="36"/>
  <c r="R33" i="36"/>
  <c r="F34" i="36" l="1"/>
  <c r="R34" i="36"/>
  <c r="R538" i="36" s="1"/>
  <c r="F24" i="36" l="1"/>
  <c r="F18" i="36" s="1"/>
  <c r="F8" i="36" l="1"/>
  <c r="F538" i="36" s="1"/>
  <c r="F542" i="36" s="1"/>
  <c r="F443" i="37" l="1"/>
  <c r="F447" i="37"/>
  <c r="R540" i="36"/>
</calcChain>
</file>

<file path=xl/sharedStrings.xml><?xml version="1.0" encoding="utf-8"?>
<sst xmlns="http://schemas.openxmlformats.org/spreadsheetml/2006/main" count="2814" uniqueCount="1287">
  <si>
    <t>1.1</t>
  </si>
  <si>
    <t>1.2</t>
  </si>
  <si>
    <t>1.3</t>
  </si>
  <si>
    <t>3.1</t>
  </si>
  <si>
    <t>3.2</t>
  </si>
  <si>
    <t>3.3</t>
  </si>
  <si>
    <t>3.4</t>
  </si>
  <si>
    <t>DISCRIMINAÇÃO DOS SERVIÇOS</t>
  </si>
  <si>
    <t>LOCAÇÃO</t>
  </si>
  <si>
    <t>CADASTRO</t>
  </si>
  <si>
    <t>ESCAVAÇÃO EM VALAS</t>
  </si>
  <si>
    <t>ASSENTAMENTO DE TUBOS E CONEXÕES EM PVC, JUNTA ELÁSTICA</t>
  </si>
  <si>
    <t>RETIRADA DE PAVIMENTAÇÃO</t>
  </si>
  <si>
    <t>RECOMPOSIÇÃO DE PAVIMENTAÇÃO</t>
  </si>
  <si>
    <t>ESGOTAMENTO</t>
  </si>
  <si>
    <t>2.2.1</t>
  </si>
  <si>
    <t>UND</t>
  </si>
  <si>
    <t>INSTALAÇÕES PRELIMINARES E CANTEIRO DE OBRAS</t>
  </si>
  <si>
    <t>2.1</t>
  </si>
  <si>
    <t>2.1.1</t>
  </si>
  <si>
    <t>1.4</t>
  </si>
  <si>
    <t>1.5</t>
  </si>
  <si>
    <t>1.6</t>
  </si>
  <si>
    <t>2.2</t>
  </si>
  <si>
    <t>2.3</t>
  </si>
  <si>
    <t>2.3.1</t>
  </si>
  <si>
    <t>2.3.2</t>
  </si>
  <si>
    <t>2.3.7</t>
  </si>
  <si>
    <t>2.3.8</t>
  </si>
  <si>
    <t>2.4</t>
  </si>
  <si>
    <t>2.4.1</t>
  </si>
  <si>
    <t>2.4.2</t>
  </si>
  <si>
    <t>2.5</t>
  </si>
  <si>
    <t>2.5.1</t>
  </si>
  <si>
    <t>2.5.2</t>
  </si>
  <si>
    <t>2.6</t>
  </si>
  <si>
    <t>2.7</t>
  </si>
  <si>
    <t>2.7.2</t>
  </si>
  <si>
    <t>2.8</t>
  </si>
  <si>
    <t>2.8.1</t>
  </si>
  <si>
    <t>2.9</t>
  </si>
  <si>
    <t>2.9.1</t>
  </si>
  <si>
    <t>2.9.2</t>
  </si>
  <si>
    <t>2.10</t>
  </si>
  <si>
    <t>2.10.1</t>
  </si>
  <si>
    <t>2.10.2</t>
  </si>
  <si>
    <t>2.10.3</t>
  </si>
  <si>
    <t>2.11</t>
  </si>
  <si>
    <t>4.1</t>
  </si>
  <si>
    <t>4.1.1</t>
  </si>
  <si>
    <t>4.2</t>
  </si>
  <si>
    <t>2.2.2</t>
  </si>
  <si>
    <t>3.5</t>
  </si>
  <si>
    <t>3.5.1</t>
  </si>
  <si>
    <t>3.6</t>
  </si>
  <si>
    <t>3.7</t>
  </si>
  <si>
    <t>3.8</t>
  </si>
  <si>
    <t>3.9</t>
  </si>
  <si>
    <t>2.6.2</t>
  </si>
  <si>
    <t>3.9.2</t>
  </si>
  <si>
    <t>pç</t>
  </si>
  <si>
    <t>2.8.4</t>
  </si>
  <si>
    <t>2.8.5</t>
  </si>
  <si>
    <t>4.3</t>
  </si>
  <si>
    <t>4.4</t>
  </si>
  <si>
    <t>2.8.6</t>
  </si>
  <si>
    <t>ESCORAMENTO</t>
  </si>
  <si>
    <t>CAIXAS</t>
  </si>
  <si>
    <t>ITEM</t>
  </si>
  <si>
    <t>m²</t>
  </si>
  <si>
    <t>QUANT.</t>
  </si>
  <si>
    <t>UNID.</t>
  </si>
  <si>
    <t>URBANIZAÇÃO</t>
  </si>
  <si>
    <t>3.7.1</t>
  </si>
  <si>
    <t>3.7.2</t>
  </si>
  <si>
    <t>3.7.3</t>
  </si>
  <si>
    <t>3.8.1</t>
  </si>
  <si>
    <t>3.8.2</t>
  </si>
  <si>
    <t>3.8.3</t>
  </si>
  <si>
    <t>3.8.4</t>
  </si>
  <si>
    <t>3.8.5</t>
  </si>
  <si>
    <t>3.5.2</t>
  </si>
  <si>
    <t>2.3.9</t>
  </si>
  <si>
    <t>2.3.10</t>
  </si>
  <si>
    <t>3.7.5</t>
  </si>
  <si>
    <t>3.9.1</t>
  </si>
  <si>
    <t>SINALIZAÇÃO E TRAFEGABILIDADE</t>
  </si>
  <si>
    <t>5.1</t>
  </si>
  <si>
    <t>5.1.1</t>
  </si>
  <si>
    <t>'</t>
  </si>
  <si>
    <t>2.3.11</t>
  </si>
  <si>
    <t>2.9.3</t>
  </si>
  <si>
    <t>2.9.5</t>
  </si>
  <si>
    <t>4.3.13</t>
  </si>
  <si>
    <t>JÁ EXECUTADA 368,5 M REDE COLETORA 150MM</t>
  </si>
  <si>
    <t>2.6.1</t>
  </si>
  <si>
    <t>2.8.2</t>
  </si>
  <si>
    <t>2.8.3</t>
  </si>
  <si>
    <t>3.8.7</t>
  </si>
  <si>
    <t>VALOR TOTAL</t>
  </si>
  <si>
    <t>2.3.3</t>
  </si>
  <si>
    <t>2.3.4</t>
  </si>
  <si>
    <t>2.3.5</t>
  </si>
  <si>
    <t>2.3.6</t>
  </si>
  <si>
    <t>2.7.1</t>
  </si>
  <si>
    <t>2.8.7</t>
  </si>
  <si>
    <t>2.9.6</t>
  </si>
  <si>
    <t>2.9.7</t>
  </si>
  <si>
    <t>3.7.4</t>
  </si>
  <si>
    <t>3.8.8</t>
  </si>
  <si>
    <t>und/dia</t>
  </si>
  <si>
    <t>MONTAGEM INTERNA DO REATOR ANAERÓBIO PRISMÁTICO DE TABIRA/PE, CONFECCIONADO EM CONCRETO ARMADO, COM DIMENSÕES DE 5,60m x 9,75m, ALTURA DE 5,50m. INCLUI FORNECIMENTO DE MATERIAIS PARA A MONTAGEM (PARAFUSOS, RESINA DE LAMINAÇÃO E OUTROS ITENS NECESSÁRIOS PARA A FIXAÇÃO DOS IMPLEMENTOS)</t>
  </si>
  <si>
    <t>5.1.2</t>
  </si>
  <si>
    <t>5.1.3</t>
  </si>
  <si>
    <t>5.1.5</t>
  </si>
  <si>
    <t>5.1.10</t>
  </si>
  <si>
    <t>5.1.11</t>
  </si>
  <si>
    <t>5.1.12</t>
  </si>
  <si>
    <t>5.2</t>
  </si>
  <si>
    <t>5.2.1</t>
  </si>
  <si>
    <t>5.4.2</t>
  </si>
  <si>
    <t>5.4.3</t>
  </si>
  <si>
    <t>6.1</t>
  </si>
  <si>
    <t>6.1.1</t>
  </si>
  <si>
    <t>COMPLEMENTAÇÃO DAS OBRAS E DOS SERVIÇOS NECESSÁRIOS A IMPLANTAÇÃO DO SISTEMA DE ESGOTAMENTO SANITÁRIO DO MUNICÍPIO DE TABIRA, NO ESTADO DE PERNAMBUCO, NA ÁREA DE ATUAÇÃO DA 3ª SUPERINTENDÊNCIA REGIONAL DA CODEVASF.</t>
  </si>
  <si>
    <t xml:space="preserve">SERVIÇO: </t>
  </si>
  <si>
    <t xml:space="preserve">LOCAL: </t>
  </si>
  <si>
    <t>3.6.2</t>
  </si>
  <si>
    <t>6.2</t>
  </si>
  <si>
    <t>6.2.1</t>
  </si>
  <si>
    <t>6.3</t>
  </si>
  <si>
    <t>6.3.2</t>
  </si>
  <si>
    <t>REDE CONDOMINIAL</t>
  </si>
  <si>
    <t>ASSENTAMENTO DE TUBOS E CONEXÕES EM PVC e FoFo, JUNTA ELÁSTICA</t>
  </si>
  <si>
    <t>7.1</t>
  </si>
  <si>
    <t>7.1.3</t>
  </si>
  <si>
    <t>7.1.5</t>
  </si>
  <si>
    <t>7.2</t>
  </si>
  <si>
    <t>7.3</t>
  </si>
  <si>
    <t>7.4</t>
  </si>
  <si>
    <t>EEE-01 E ETE-01</t>
  </si>
  <si>
    <t>EEE-03</t>
  </si>
  <si>
    <t>EEE-04</t>
  </si>
  <si>
    <t>ESTAÇÃO ELEVATÓRIA DE ESGOTO - EEE-01</t>
  </si>
  <si>
    <t>ESTAÇÃO ELEVATÓRIA DE ESGOTO - EEE-03</t>
  </si>
  <si>
    <t>ESTAÇÃO ELEVATÓRIA DE ESGOTO - EEE-04</t>
  </si>
  <si>
    <t>ESTAÇÃO DE TRATAMENTO DE ESGOTOS CONVENCIONAL (ETE-01)</t>
  </si>
  <si>
    <t>UNID</t>
  </si>
  <si>
    <t>M</t>
  </si>
  <si>
    <t>ETE-01 - RAFA</t>
  </si>
  <si>
    <t>ETE-01 - LAGOA</t>
  </si>
  <si>
    <t>SERVIÇO DE MONTAGEM DO RESTANTE DA ETE</t>
  </si>
  <si>
    <t>SERVIÇO DE MONTAGEM DA ETE</t>
  </si>
  <si>
    <t>ESGOTAMENTO COM MOTO-BOMBA AUTOESCOVANTE</t>
  </si>
  <si>
    <t>M²</t>
  </si>
  <si>
    <t>H</t>
  </si>
  <si>
    <t xml:space="preserve">SERVIÇOS PRELIMINARES </t>
  </si>
  <si>
    <t>CAIXA DE REGISTROS (SAÍDA DA EEE-01)</t>
  </si>
  <si>
    <t>M³</t>
  </si>
  <si>
    <t>KG</t>
  </si>
  <si>
    <t>LIMPEZA/PREPARO SUPERFICIE CONCRETO P/PINTURA</t>
  </si>
  <si>
    <t>IMPERMEABILIZAÇÃO</t>
  </si>
  <si>
    <t>IMPERMEABILIZACAO DE SUPERFICIE COM ARGAMASSA DE CIMENTO E AREIA (MEDIA), TRACO 1:3, COM ADITIVO IMPERMEABILIZANTE, E=2CM.</t>
  </si>
  <si>
    <t>SERVIÇOS COMPLEMENTARES: CAIXAS DE ENTRADA, POÇO SE SUCÇÃO E CASA DE BOMBAS</t>
  </si>
  <si>
    <t>PINTURA ESMALTE BRILHANTE (2 DEMAOS) SOBRE SUPERFICIE METALICA, INCLUSIVE PROTECAO COM ZARCAO (1 DEMAO)</t>
  </si>
  <si>
    <t>COBOGO CERAMICO (ELEMENTO VAZADO), 9X20X20CM, ASSENTADO COM ARGAMASSA TRACO 1:4 DE CIMENTO E AREIA</t>
  </si>
  <si>
    <t>CAIACAO EM MEIO FIO</t>
  </si>
  <si>
    <t>TRANSPORTE COMERCIAL COM CAMINHAO BASCULANTE 6 M3, RODOVIA PAVIMENTADA</t>
  </si>
  <si>
    <t>SERVIÇOS PRELIMINARES, POÇO DE SUCÇÃO E ESTAÇÃO ELEVATÓRIA</t>
  </si>
  <si>
    <t>M³XKM</t>
  </si>
  <si>
    <t>CASA DE COMANDO</t>
  </si>
  <si>
    <t>CONFECÇÃO DE LOGOMARCA MODELO CODEVASF EM ESTRUTURAS DAS ESTAÇÕES DE TRATAMENTO DE ESGOTO E NAS ESTAÇÕES ELEVATÓRIA DE ESGOTO.</t>
  </si>
  <si>
    <t>PISO CIMENTADO TRACO 1:4 (CIMENTO E AREIA) ACABAMENTO RUSTICO ESPESSURA 2CM, ARGAMASSA COM PREPARO MANUAL</t>
  </si>
  <si>
    <t>LAJE PRE-MOLDADA P/FORRO, SOBRECARGA 100KG/M2, VAOS ATE 3,50M/E=8CM, C/LAJOTAS E CAP.C/CONC FCK=20MPA, 3CM, INTER-EIXO 38CM, C/ESCORAMENTO (REAPR.3X) E FERRAGEM NEGATIVA</t>
  </si>
  <si>
    <t>PORTAO DE FERRO EM CHAPA GALVANIZADA PLANA 14 GSG</t>
  </si>
  <si>
    <t>ESCAVACAO MECANICA DE VALA EM MATERIAL DE 2A. CATEGORIA ATE 2 M DE PROFUNDIDADE COM UTILIZACAO DE ESCAVADEIRA HIDRAULICA</t>
  </si>
  <si>
    <t>ASSENTAMENTO DE PECAS, CONEXOES, APARELHOS E ACESSORIOS DE FERRO FUNDIDO DUCTIL, JUNTA ELASTICA, MECANICA OU FLANGEADA, COM DIAMETROS DE 50 A 300 MM.</t>
  </si>
  <si>
    <t>RAMAL PREDIAL EM TUBO PEAD 20MM - FORNECIMENTO, INSTALAÇÃO, ESCAVAÇÃO E REATERRO</t>
  </si>
  <si>
    <t>TUBO CONCRETO SIMPLES DN 200 MM PARA DRENAGEM - FORNECIMENTO E INSTALACAO, INCLUSIVE ESCAVACAO MANUAL 1M3/M.</t>
  </si>
  <si>
    <t>LIMPEZA FINAL DA OBRA</t>
  </si>
  <si>
    <t>MOBILIZAÇÃO DE EQUIPAMENTO E PESSOAS</t>
  </si>
  <si>
    <t>DESMOBILIZAÇÃO DE EQUIPAMENTOS E PESSOAS</t>
  </si>
  <si>
    <t>INSTALAÇÃO DE CANTEIRO DE OBRAS</t>
  </si>
  <si>
    <t>ADMINISTRAÇÃO LOCAL E MANUTENÇÃO DE CANTEIRO DE OBRAS</t>
  </si>
  <si>
    <t>FORNECIMENTO DE VEÍCULO 4X4, POTÊNCIA 163 CV, CABINE DUPLA, COM AR CONDICIONADO PARA APOIO À FISCALIZAÇÃO INCLUINDO DESPESAS COM COMBUSTÍVEL, LUBRIFICANTES, MANUTENÇÃO, LICENCIAMENTO, SEGUROS, IMPOSTOS ETC., SEM MOTORISTA</t>
  </si>
  <si>
    <t>UN</t>
  </si>
  <si>
    <t>MÊS</t>
  </si>
  <si>
    <t>PASSADICOS COM TABUAS DE MADEIRA PARA VEICULOS</t>
  </si>
  <si>
    <t>PASSADICOS COM TABUAS DE MADEIRA PARA PEDESTRES</t>
  </si>
  <si>
    <t>UND/DIA</t>
  </si>
  <si>
    <t>CONES DE SINALIZAÇÃO - FORNECIMENTO E MOVIMENTAÇÃO</t>
  </si>
  <si>
    <t>PROTECAO DE FACHADA COM TELA DE POLIPROPILENO FIXADA EM ESTRUTURA DE MADEIRA COM ARAME GALVANIZADO</t>
  </si>
  <si>
    <t>TAPUME DE CHAPA DE MADEIRA COMPENSADA, E= 6MM, COM PINTURA A CAL E REAPROVEITAMENTO DE 2X</t>
  </si>
  <si>
    <t>POÇOS (INCLUSIVE ASSENTAMENTO DE TAMPÃO)</t>
  </si>
  <si>
    <t>RECUPERAÇÃO EM CONTENÇÃO DE DESNÍVEL DE CALÇADA EM ALVENARIA DE BLOCOS CERÂMICOS 8 FUROS ESP. 10CM, REVESTIDA EM CIMENTADO 1:3 ESPESSURA 2CM</t>
  </si>
  <si>
    <t>GUARDA-CORPO EM TUBO DE ACO GALVANIZADO 1 1/2"</t>
  </si>
  <si>
    <t>CORRIMAO EM TUBO ACO GALVANIZADO 3/4" COM BRACADEIRA</t>
  </si>
  <si>
    <t>RAFA (REATOR ANAERÓBIO DE FLUXO ASCENDENTE) - MONTAGEM INTERNA</t>
  </si>
  <si>
    <t>SERVIÇOS DE MONTAGEM</t>
  </si>
  <si>
    <t>EXTREMIDADE FLANGE E PONTA DN 600 PN10</t>
  </si>
  <si>
    <t>FLANGE AVULSO DN 600 PN10</t>
  </si>
  <si>
    <t>LEITO DE SECAGEM</t>
  </si>
  <si>
    <t>PARAFUSO C/ PORCAS PARA FLANGES DN 20 x 90</t>
  </si>
  <si>
    <t>PLANTIO DE GRAMA BATATAIS EM PLACAS</t>
  </si>
  <si>
    <t>INSTALAÇÃO DA UGE</t>
  </si>
  <si>
    <t xml:space="preserve"> PONTA DE ALA</t>
  </si>
  <si>
    <t>MONTAGEM DE TUBOS, CONEXÕES E EQUIPAMENTOS DE TRATAMENTO, CASA DE OPERAÇÃO</t>
  </si>
  <si>
    <t>MONTAGEM DE TUBOS, CONEXÕES E PÇS, ELEVATÓRIA CAP ATÉ 5 l/s</t>
  </si>
  <si>
    <t>MONTAGEM DE TUBOS, CONEXÕES E PÇS, ELEVATÓRIA C/ VAZÃO DE 5,01 À 10 l/s</t>
  </si>
  <si>
    <t>FUNDAÇÕES PARA APOIO DA ETE</t>
  </si>
  <si>
    <t>CONCRETO CICLOPICO FCK=10MPA 30% PEDRA DE MAO INCLUSIVE LANCAMENTO</t>
  </si>
  <si>
    <t>DEPÓSITO DE PRODUTOS QUÍMICOS E SOPRADORES</t>
  </si>
  <si>
    <t>INSTALAÇÕES HIDRO-SANITÁRIAS KIT-02 C/ FORN. DE MATERIAL</t>
  </si>
  <si>
    <t xml:space="preserve"> EEE-01</t>
  </si>
  <si>
    <t>LENÇOL DE BORRACHA 3X16"</t>
  </si>
  <si>
    <t>FLANGE PRFV DN 100MM</t>
  </si>
  <si>
    <t>PARAFUSO INOX 5/8 X 3"</t>
  </si>
  <si>
    <t>PORCA INOX 5/8"</t>
  </si>
  <si>
    <t>ARRUELA INOX 5/8"</t>
  </si>
  <si>
    <t>1.0</t>
  </si>
  <si>
    <t>1.7</t>
  </si>
  <si>
    <t>1.8</t>
  </si>
  <si>
    <t>1.9</t>
  </si>
  <si>
    <t>1.10</t>
  </si>
  <si>
    <t>1.11</t>
  </si>
  <si>
    <t>1.12</t>
  </si>
  <si>
    <t>2.0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</si>
  <si>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</si>
  <si>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</si>
  <si>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</si>
  <si>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</si>
  <si>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</si>
  <si>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</si>
  <si>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</si>
  <si>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</si>
  <si>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</si>
  <si>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</si>
  <si>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</si>
  <si>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</si>
  <si>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</si>
  <si>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</si>
  <si>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</si>
  <si>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</si>
  <si>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</si>
  <si>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</si>
  <si>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</si>
  <si>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</si>
  <si>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</si>
  <si>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</si>
  <si>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</si>
  <si>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</si>
  <si>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</si>
  <si>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</si>
  <si>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</si>
  <si>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</si>
  <si>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</si>
  <si>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</si>
  <si>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</si>
  <si>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</si>
  <si>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</si>
  <si>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</si>
  <si>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</si>
  <si>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</si>
  <si>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</si>
  <si>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</si>
  <si>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2.3.12</t>
  </si>
  <si>
    <t>2.3.13</t>
  </si>
  <si>
    <t>2.3.14</t>
  </si>
  <si>
    <t>2.3.15</t>
  </si>
  <si>
    <t>2.3.16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</si>
  <si>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</si>
  <si>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</si>
  <si>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</si>
  <si>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</si>
  <si>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</si>
  <si>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</si>
  <si>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</si>
  <si>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</si>
  <si>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</si>
  <si>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</si>
  <si>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</si>
  <si>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</si>
  <si>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</si>
  <si>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</si>
  <si>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</si>
  <si>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</si>
  <si>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</si>
  <si>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</si>
  <si>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</si>
  <si>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</si>
  <si>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</si>
  <si>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</si>
  <si>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2.5.11</t>
  </si>
  <si>
    <t>2.5.12</t>
  </si>
  <si>
    <t>2.5.13</t>
  </si>
  <si>
    <t>2.5.14</t>
  </si>
  <si>
    <t>2.5.15</t>
  </si>
  <si>
    <t>2.5.16</t>
  </si>
  <si>
    <t>2.5.17</t>
  </si>
  <si>
    <t>2.5.18</t>
  </si>
  <si>
    <t>2.5.19</t>
  </si>
  <si>
    <t>2.5.20</t>
  </si>
  <si>
    <t>2.5.21</t>
  </si>
  <si>
    <t>2.5.22</t>
  </si>
  <si>
    <t>2.5.23</t>
  </si>
  <si>
    <t>2.5.24</t>
  </si>
  <si>
    <t>2.5.25</t>
  </si>
  <si>
    <t>2.5.26</t>
  </si>
  <si>
    <t>2.5.27</t>
  </si>
  <si>
    <t>2.5.28</t>
  </si>
  <si>
    <t>2.5.29</t>
  </si>
  <si>
    <t>2.5.30</t>
  </si>
  <si>
    <t>2.5.31</t>
  </si>
  <si>
    <t>2.5.32</t>
  </si>
  <si>
    <t>2.5.33</t>
  </si>
  <si>
    <t>2.5.34</t>
  </si>
  <si>
    <t>2.9.4</t>
  </si>
  <si>
    <t>3.0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</si>
  <si>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</si>
  <si>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</si>
  <si>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</si>
  <si>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</si>
  <si>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</si>
  <si>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</si>
  <si>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</si>
  <si>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</si>
  <si>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</si>
  <si>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</si>
  <si>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</si>
  <si>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</si>
  <si>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</si>
  <si>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</si>
  <si>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</si>
  <si>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</si>
  <si>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</si>
  <si>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</si>
  <si>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</si>
  <si>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</si>
  <si>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</si>
  <si>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</si>
  <si>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</si>
  <si>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</si>
  <si>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</si>
  <si>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</si>
  <si>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</si>
  <si>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</si>
  <si>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</si>
  <si>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</si>
  <si>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</si>
  <si>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</si>
  <si>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</si>
  <si>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</si>
  <si>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</si>
  <si>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</si>
  <si>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</si>
  <si>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</si>
  <si>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</si>
  <si>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</si>
  <si>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</si>
  <si>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</si>
  <si>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</si>
  <si>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</si>
  <si>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</si>
  <si>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</si>
  <si>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</si>
  <si>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</si>
  <si>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</si>
  <si>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</si>
  <si>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</si>
  <si>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</si>
  <si>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</si>
  <si>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</si>
  <si>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</si>
  <si>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</si>
  <si>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</si>
  <si>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</si>
  <si>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</si>
  <si>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</si>
  <si>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</si>
  <si>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</si>
  <si>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</si>
  <si>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</si>
  <si>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</si>
  <si>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</si>
  <si>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</si>
  <si>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</si>
  <si>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</si>
  <si>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</si>
  <si>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</si>
  <si>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</si>
  <si>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</si>
  <si>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</si>
  <si>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</si>
  <si>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</si>
  <si>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</si>
  <si>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</si>
  <si>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</si>
  <si>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</si>
  <si>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</si>
  <si>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</si>
  <si>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</si>
  <si>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</si>
  <si>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</si>
  <si>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</si>
  <si>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</si>
  <si>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</si>
  <si>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</si>
  <si>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</si>
  <si>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</si>
  <si>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</si>
  <si>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3.3.24</t>
  </si>
  <si>
    <t>3.3.25</t>
  </si>
  <si>
    <t>3.3.26</t>
  </si>
  <si>
    <t>3.3.27</t>
  </si>
  <si>
    <t>3.3.28</t>
  </si>
  <si>
    <t>3.3.29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</si>
  <si>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</si>
  <si>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</si>
  <si>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</si>
  <si>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</si>
  <si>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</si>
  <si>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</si>
  <si>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</si>
  <si>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</si>
  <si>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</si>
  <si>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</si>
  <si>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</si>
  <si>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</si>
  <si>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</si>
  <si>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</si>
  <si>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</si>
  <si>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</si>
  <si>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</si>
  <si>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</si>
  <si>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</si>
  <si>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</si>
  <si>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</si>
  <si>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</si>
  <si>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</si>
  <si>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3.4.24</t>
  </si>
  <si>
    <t>3.4.25</t>
  </si>
  <si>
    <t>3.4.26</t>
  </si>
  <si>
    <t>3.4.27</t>
  </si>
  <si>
    <t>3.4.28</t>
  </si>
  <si>
    <t>3.4.29</t>
  </si>
  <si>
    <t>3.5.3</t>
  </si>
  <si>
    <t>3.5.4</t>
  </si>
  <si>
    <t>3.5.5</t>
  </si>
  <si>
    <t>3.5.6</t>
  </si>
  <si>
    <t>3.5.7</t>
  </si>
  <si>
    <t>3.5.8</t>
  </si>
  <si>
    <t>3.5.9</t>
  </si>
  <si>
    <t>3.5.10</t>
  </si>
  <si>
    <t>3.5.11</t>
  </si>
  <si>
    <t>3.5.12</t>
  </si>
  <si>
    <t>3.5.13</t>
  </si>
  <si>
    <t>3.5.14</t>
  </si>
  <si>
    <t>3.5.15</t>
  </si>
  <si>
    <t>3.5.16</t>
  </si>
  <si>
    <t>3.5.17</t>
  </si>
  <si>
    <t>3.5.18</t>
  </si>
  <si>
    <t>3.5.19</t>
  </si>
  <si>
    <t>3.5.20</t>
  </si>
  <si>
    <t>3.5.21</t>
  </si>
  <si>
    <t>3.5.22</t>
  </si>
  <si>
    <t>3.5.23</t>
  </si>
  <si>
    <t>3.5.24</t>
  </si>
  <si>
    <t>3.5.25</t>
  </si>
  <si>
    <t>3.5.26</t>
  </si>
  <si>
    <t>3.5.27</t>
  </si>
  <si>
    <t>3.5.28</t>
  </si>
  <si>
    <t>3.5.29</t>
  </si>
  <si>
    <t>3.5.30</t>
  </si>
  <si>
    <t>3.5.31</t>
  </si>
  <si>
    <t>3.5.32</t>
  </si>
  <si>
    <t>3.5.33</t>
  </si>
  <si>
    <t>3.5.34</t>
  </si>
  <si>
    <t>3.5.35</t>
  </si>
  <si>
    <t>3.5.36</t>
  </si>
  <si>
    <t>3.5.37</t>
  </si>
  <si>
    <t>3.6.1</t>
  </si>
  <si>
    <t>3.6.3</t>
  </si>
  <si>
    <t>3.6.4</t>
  </si>
  <si>
    <t>3.6.5</t>
  </si>
  <si>
    <t>3.6.6</t>
  </si>
  <si>
    <t>3.6.7</t>
  </si>
  <si>
    <t>3.6.8</t>
  </si>
  <si>
    <t>3.6.9</t>
  </si>
  <si>
    <t>3.6.10</t>
  </si>
  <si>
    <t>3.6.11</t>
  </si>
  <si>
    <t>3.6.12</t>
  </si>
  <si>
    <t>3.6.13</t>
  </si>
  <si>
    <t>3.6.14</t>
  </si>
  <si>
    <t>3.6.15</t>
  </si>
  <si>
    <t>3.6.16</t>
  </si>
  <si>
    <t>3.6.17</t>
  </si>
  <si>
    <t>3.6.18</t>
  </si>
  <si>
    <t>3.6.19</t>
  </si>
  <si>
    <t>3.6.20</t>
  </si>
  <si>
    <t>3.6.21</t>
  </si>
  <si>
    <t>3.6.22</t>
  </si>
  <si>
    <t>3.6.23</t>
  </si>
  <si>
    <t>3.6.24</t>
  </si>
  <si>
    <t>3.6.25</t>
  </si>
  <si>
    <t>3.6.26</t>
  </si>
  <si>
    <t>3.6.27</t>
  </si>
  <si>
    <t>3.6.28</t>
  </si>
  <si>
    <t>3.6.29</t>
  </si>
  <si>
    <t>3.6.30</t>
  </si>
  <si>
    <t>3.6.31</t>
  </si>
  <si>
    <t>3.6.32</t>
  </si>
  <si>
    <t>3.6.33</t>
  </si>
  <si>
    <t>3.6.34</t>
  </si>
  <si>
    <t>3.6.35</t>
  </si>
  <si>
    <t>3.6.36</t>
  </si>
  <si>
    <t>3.7.6</t>
  </si>
  <si>
    <t>3.7.7</t>
  </si>
  <si>
    <t>3.7.8</t>
  </si>
  <si>
    <t>3.7.9</t>
  </si>
  <si>
    <t>3.7.10</t>
  </si>
  <si>
    <t>3.7.11</t>
  </si>
  <si>
    <t>3.7.12</t>
  </si>
  <si>
    <t>3.7.13</t>
  </si>
  <si>
    <t>3.7.14</t>
  </si>
  <si>
    <t>3.7.15</t>
  </si>
  <si>
    <t>3.7.16</t>
  </si>
  <si>
    <t>3.7.17</t>
  </si>
  <si>
    <t>3.7.18</t>
  </si>
  <si>
    <t>3.7.19</t>
  </si>
  <si>
    <t>3.7.20</t>
  </si>
  <si>
    <t>3.7.21</t>
  </si>
  <si>
    <t>3.7.22</t>
  </si>
  <si>
    <t>3.7.23</t>
  </si>
  <si>
    <t>3.7.24</t>
  </si>
  <si>
    <t>3.7.25</t>
  </si>
  <si>
    <t>3.7.26</t>
  </si>
  <si>
    <t>3.7.27</t>
  </si>
  <si>
    <t>3.7.28</t>
  </si>
  <si>
    <t>3.7.29</t>
  </si>
  <si>
    <t>3.7.30</t>
  </si>
  <si>
    <t>3.7.31</t>
  </si>
  <si>
    <t>3.7.32</t>
  </si>
  <si>
    <t>3.7.33</t>
  </si>
  <si>
    <t>3.7.34</t>
  </si>
  <si>
    <t>3.7.35</t>
  </si>
  <si>
    <t>3.7.36</t>
  </si>
  <si>
    <t>PLANILHA  ORÇAMENTÁRIA DE SERVIÇOS</t>
  </si>
  <si>
    <t>DISCIMINAÇÃO DOS MATERIAIS</t>
  </si>
  <si>
    <t>PLANILHA  ORÇAMENTÁRIA DE SERVIÇOS + MATERIAIS</t>
  </si>
  <si>
    <t>PLANILHA  ORÇAMENTÁRIA DE MATERIAIS</t>
  </si>
  <si>
    <t>2.11.1</t>
  </si>
  <si>
    <t>3.8.6</t>
  </si>
  <si>
    <t>3.9.3</t>
  </si>
  <si>
    <t>3.9.4</t>
  </si>
  <si>
    <t>4.0</t>
  </si>
  <si>
    <t>4.1.2</t>
  </si>
  <si>
    <t>4.1.3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</si>
  <si>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</si>
  <si>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</si>
  <si>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</si>
  <si>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</si>
  <si>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</si>
  <si>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</si>
  <si>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</si>
  <si>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</si>
  <si>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</si>
  <si>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</si>
  <si>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</si>
  <si>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</si>
  <si>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</si>
  <si>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</si>
  <si>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</si>
  <si>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</si>
  <si>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</si>
  <si>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</si>
  <si>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</si>
  <si>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4.4.1</t>
  </si>
  <si>
    <t>4.5</t>
  </si>
  <si>
    <t>4.5.1</t>
  </si>
  <si>
    <t>4.5.2</t>
  </si>
  <si>
    <t>4.5.3</t>
  </si>
  <si>
    <t>4.5.4</t>
  </si>
  <si>
    <t>5.0</t>
  </si>
  <si>
    <t>5.1.14</t>
  </si>
  <si>
    <t>5.1.15</t>
  </si>
  <si>
    <t>5.3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</si>
  <si>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</si>
  <si>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</si>
  <si>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</si>
  <si>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</si>
  <si>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</si>
  <si>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</si>
  <si>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</si>
  <si>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</si>
  <si>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</si>
  <si>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</si>
  <si>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</si>
  <si>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</si>
  <si>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</si>
  <si>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</si>
  <si>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</si>
  <si>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5.4</t>
  </si>
  <si>
    <t>5.4.1</t>
  </si>
  <si>
    <t>5.4.4</t>
  </si>
  <si>
    <t>5.4.5</t>
  </si>
  <si>
    <t>5.4.6</t>
  </si>
  <si>
    <t>5.4.7</t>
  </si>
  <si>
    <t>6.0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</si>
  <si>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</si>
  <si>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</si>
  <si>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</si>
  <si>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</si>
  <si>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</si>
  <si>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</si>
  <si>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</si>
  <si>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</si>
  <si>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</si>
  <si>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</si>
  <si>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</si>
  <si>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6.3.1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</si>
  <si>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</si>
  <si>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</si>
  <si>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</si>
  <si>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</si>
  <si>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</si>
  <si>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</si>
  <si>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</si>
  <si>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</si>
  <si>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</si>
  <si>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</si>
  <si>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</si>
  <si>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</si>
  <si>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</si>
  <si>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6.4</t>
  </si>
  <si>
    <t>6.4.1</t>
  </si>
  <si>
    <t>6.4.2</t>
  </si>
  <si>
    <t>6.4.3</t>
  </si>
  <si>
    <t>6.4.4</t>
  </si>
  <si>
    <t>6.4.5</t>
  </si>
  <si>
    <t>6.4.6</t>
  </si>
  <si>
    <t>6.4.7</t>
  </si>
  <si>
    <t>7.0</t>
  </si>
  <si>
    <t>7.1.1</t>
  </si>
  <si>
    <t>7.1.2</t>
  </si>
  <si>
    <t>7.1.4</t>
  </si>
  <si>
    <t>7.2.1</t>
  </si>
  <si>
    <t>7.3.1</t>
  </si>
  <si>
    <t>7.3.2</t>
  </si>
  <si>
    <t>7.3.3</t>
  </si>
  <si>
    <t>7.3.4</t>
  </si>
  <si>
    <t>7.4.1</t>
  </si>
  <si>
    <t>7.4.2</t>
  </si>
  <si>
    <t>7.4.3</t>
  </si>
  <si>
    <t>7.4.4</t>
  </si>
  <si>
    <t>7.4.5</t>
  </si>
  <si>
    <t>7.4.6</t>
  </si>
  <si>
    <t>7.4.7</t>
  </si>
  <si>
    <t>8.0</t>
  </si>
  <si>
    <t>8.1</t>
  </si>
  <si>
    <t>8.1.1</t>
  </si>
  <si>
    <t>8.1.2</t>
  </si>
  <si>
    <t>8.1.3</t>
  </si>
  <si>
    <t>8.1.4</t>
  </si>
  <si>
    <t>8.2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</si>
  <si>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</si>
  <si>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</si>
  <si>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</si>
  <si>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</si>
  <si>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</si>
  <si>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</si>
  <si>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</si>
  <si>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</si>
  <si>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8.3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</si>
  <si>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</si>
  <si>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</si>
  <si>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</si>
  <si>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</si>
  <si>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</si>
  <si>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</si>
  <si>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</si>
  <si>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</si>
  <si>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</si>
  <si>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</si>
  <si>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8.3.11</t>
  </si>
  <si>
    <t>8.3.12</t>
  </si>
  <si>
    <t>8.4</t>
  </si>
  <si>
    <t>8.4.1</t>
  </si>
  <si>
    <t>8.4.2</t>
  </si>
  <si>
    <t>8.4.3</t>
  </si>
  <si>
    <t>8.5</t>
  </si>
  <si>
    <t>8.5.1</t>
  </si>
  <si>
    <t>8.5.2</t>
  </si>
  <si>
    <t>8.5.3</t>
  </si>
  <si>
    <t>8.5.4</t>
  </si>
  <si>
    <t>8.5.5</t>
  </si>
  <si>
    <t>9.0</t>
  </si>
  <si>
    <t>9.1</t>
  </si>
  <si>
    <t>9.1.1</t>
  </si>
  <si>
    <t>9.1.2</t>
  </si>
  <si>
    <t>9.2</t>
  </si>
  <si>
    <t>9.2.1</t>
  </si>
  <si>
    <t>9.2.2</t>
  </si>
  <si>
    <t>9.2.3</t>
  </si>
  <si>
    <t>9.2.4</t>
  </si>
  <si>
    <t>9.2.5</t>
  </si>
  <si>
    <t>9.2.6</t>
  </si>
  <si>
    <t>9.3</t>
  </si>
  <si>
    <t>9.3.1</t>
  </si>
  <si>
    <t>9.4</t>
  </si>
  <si>
    <t>9.4.1</t>
  </si>
  <si>
    <t>9.4.2</t>
  </si>
  <si>
    <t>9.4.3</t>
  </si>
  <si>
    <t>9.4.4</t>
  </si>
  <si>
    <t>9.4.5</t>
  </si>
  <si>
    <t>10.0</t>
  </si>
  <si>
    <t>10.1</t>
  </si>
  <si>
    <t>10.1.1</t>
  </si>
  <si>
    <t>10.1.2</t>
  </si>
  <si>
    <t>10.2</t>
  </si>
  <si>
    <t>10.2.1</t>
  </si>
  <si>
    <t>10.2.2</t>
  </si>
  <si>
    <t>10.2.3</t>
  </si>
  <si>
    <t>10.2.4</t>
  </si>
  <si>
    <t>10.2.5</t>
  </si>
  <si>
    <t>10.2.6</t>
  </si>
  <si>
    <t>10.3</t>
  </si>
  <si>
    <t>10.3.1</t>
  </si>
  <si>
    <t>10.3.2</t>
  </si>
  <si>
    <t>10.3.3</t>
  </si>
  <si>
    <t>10.3.4</t>
  </si>
  <si>
    <t>11.0</t>
  </si>
  <si>
    <t>11.1</t>
  </si>
  <si>
    <t>11.1.1</t>
  </si>
  <si>
    <t>11.1.2</t>
  </si>
  <si>
    <t>11.2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</si>
  <si>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</si>
  <si>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</si>
  <si>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</si>
  <si>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</si>
  <si>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</si>
  <si>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</si>
  <si>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</si>
  <si>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</si>
  <si>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11.2.9</t>
  </si>
  <si>
    <t>11.2.10</t>
  </si>
  <si>
    <t>11.2.11</t>
  </si>
  <si>
    <t>11.2.12</t>
  </si>
  <si>
    <t>11.3</t>
  </si>
  <si>
    <t>11.3.1</t>
  </si>
  <si>
    <t>11.3.2</t>
  </si>
  <si>
    <t>11.3.3</t>
  </si>
  <si>
    <t>11.3.4</t>
  </si>
  <si>
    <t>11.3.5</t>
  </si>
  <si>
    <t>11.3.6</t>
  </si>
  <si>
    <t>11.4</t>
  </si>
  <si>
    <t>11.4.1</t>
  </si>
  <si>
    <t>11.4.2</t>
  </si>
  <si>
    <t>11.4.3</t>
  </si>
  <si>
    <t>11.4.4</t>
  </si>
  <si>
    <t>11.4.5</t>
  </si>
  <si>
    <t>11.4.6</t>
  </si>
  <si>
    <t>11.4.7</t>
  </si>
  <si>
    <t>11.4.8</t>
  </si>
  <si>
    <t>11.4.10</t>
  </si>
  <si>
    <t>11.4.11</t>
  </si>
  <si>
    <t>11.4.12</t>
  </si>
  <si>
    <t>11.4.13</t>
  </si>
  <si>
    <t>11.4.14</t>
  </si>
  <si>
    <t>11.4.15</t>
  </si>
  <si>
    <t>11.4.16</t>
  </si>
  <si>
    <t>11.4.17</t>
  </si>
  <si>
    <t>11.4.18</t>
  </si>
  <si>
    <t>11.4.19</t>
  </si>
  <si>
    <t>11.4.20</t>
  </si>
  <si>
    <t>11.5</t>
  </si>
  <si>
    <t>11.5.1</t>
  </si>
  <si>
    <t>11.5.2</t>
  </si>
  <si>
    <t>11.5.3</t>
  </si>
  <si>
    <t>11.5.4</t>
  </si>
  <si>
    <t>11.5.5</t>
  </si>
  <si>
    <t>11.5.6</t>
  </si>
  <si>
    <t>11.5.7</t>
  </si>
  <si>
    <t>12.0</t>
  </si>
  <si>
    <t>12.1</t>
  </si>
  <si>
    <t>12.1.1</t>
  </si>
  <si>
    <t>12.1.2</t>
  </si>
  <si>
    <t>12.1.3</t>
  </si>
  <si>
    <t>12.1.4</t>
  </si>
  <si>
    <t>12.2</t>
  </si>
  <si>
    <t>12.2.1</t>
  </si>
  <si>
    <t>12.2.2</t>
  </si>
  <si>
    <t>12.2.3</t>
  </si>
  <si>
    <t>12.2.4</t>
  </si>
  <si>
    <t>12.3</t>
  </si>
  <si>
    <t>12.3.1</t>
  </si>
  <si>
    <t>12.3.2</t>
  </si>
  <si>
    <t>12.3.3</t>
  </si>
  <si>
    <t>12.3.4</t>
  </si>
  <si>
    <t>12.4</t>
  </si>
  <si>
    <t>12.4.1</t>
  </si>
  <si>
    <t>12.4.2</t>
  </si>
  <si>
    <t>12.4.3</t>
  </si>
  <si>
    <t>12.4.4</t>
  </si>
  <si>
    <t>12.5</t>
  </si>
  <si>
    <t>12.5.1</t>
  </si>
  <si>
    <t>12.5.2</t>
  </si>
  <si>
    <t>12.5.3</t>
  </si>
  <si>
    <t>12.5.4</t>
  </si>
  <si>
    <t>12.6</t>
  </si>
  <si>
    <t>12.6.1</t>
  </si>
  <si>
    <t>12.6.2</t>
  </si>
  <si>
    <t>12.6.3</t>
  </si>
  <si>
    <t>12.6.4</t>
  </si>
  <si>
    <t>12.7</t>
  </si>
  <si>
    <t>12.7.1</t>
  </si>
  <si>
    <t>12.7.2</t>
  </si>
  <si>
    <t>12.7.3</t>
  </si>
  <si>
    <t>12.7.4</t>
  </si>
  <si>
    <t>TRAVESSIA MÉTODO NÃO DESTRUTIVO P/ TUBO 100&lt;DN&lt;=200 (COMPLETO)</t>
  </si>
  <si>
    <t>MURO DE ARRIMO DE ALVENARIA DE PEDRA ARGAMASSADA</t>
  </si>
  <si>
    <t>ETE-01 - LEITO DE SECAGEM</t>
  </si>
  <si>
    <t>TUBO COLETOR DE ESGOTO PVC, JEI, DN 100 MM (NBR  7362)</t>
  </si>
  <si>
    <t>TUBO COLETOR DE ESGOTO, PVC, JEI, DN 150 MM  (NBR 7362)</t>
  </si>
  <si>
    <t>TUBO COLETOR DE ESGOTO PVC, JEI, DN 200 MM (NBR 7362)</t>
  </si>
  <si>
    <t>ANEL BORRACHA, PARA TUBO PVC, REDE COLETOR ESGOTO, DN 150 MM (NBR 7362)</t>
  </si>
  <si>
    <t>ANEL BORRACHA, PARA TUBO PVC, REDE COLETOR ESGOTO, DN 200 MM (NBR 7362)</t>
  </si>
  <si>
    <t>ASSENTAMENTO DE TUBO DE PVC PARA REDE COLETORA DE ESGOTO DE PAREDE MACIÇA, DN 100 MM, JUNTA ELÁSTICA, INSTALADO EM LOCAL COM NÍVEL BAIXO DE INTERFERÊNCIAS (NÃO INCLUI FORNECIMENTO). AF_06/2015</t>
  </si>
  <si>
    <t>ASSENTAMENTO DE TUBO DE PVC PARA REDE COLETORA DE ESGOTO DE PAREDE MACIÇA, DN 150 MM, JUNTA ELÁSTICA, INSTALADO EM LOCAL COM NÍVEL BAIXO DE INTERFERÊNCIAS (NÃO INCLUI FORNECIMENTO). AF_06/2015</t>
  </si>
  <si>
    <t>ASSENTAMENTO DE TUBO DE PVC PARA REDE COLETORA DE ESGOTO DE PAREDE MACIÇA, DN 200 MM, JUNTA ELÁSTICA, INSTALADO EM LOCAL COM NÍVEL BAIXO DE INTERFERÊNCIAS (NÃO INCLUI FORNECIMENTO). AF_06/2015</t>
  </si>
  <si>
    <t>AREIA MEDIA - POSTO JAZIDA/FORNECEDOR (RETIRADO NA JAZIDA, SEM TRANSPORTE)</t>
  </si>
  <si>
    <t>ASSENTAMENTO DE TAMPAO DE FERRO FUNDIDO 600 MM</t>
  </si>
  <si>
    <t>ANEL BORRACHA, PARA TUBO PVC, REDE COLETOR ESGOTO, DN 100 MM (NBR 7362)</t>
  </si>
  <si>
    <t>TE, PVC, 90 GRAUS, BBB, JE, DN 100 MM, PARA REDE COLETORA ESGOTO (NBR 10569)</t>
  </si>
  <si>
    <t>REATERRO DE VALA COM COMPACTAÇÃO MANUAL</t>
  </si>
  <si>
    <t>VASO SANITÁRIO SIFONADO COM CAIXA ACOPLADA LOUÇA BRANCA - FORNECIMENTO E INSTALAÇÃO. AF_12/2013</t>
  </si>
  <si>
    <t>LAVATÓRIO LOUÇA BRANCA SUSPENSO, 29,5 X 39CM OU EQUIVALENTE, PADRÃO POPULAR, INCLUSO SIFÃO FLEXÍVEL EM PVC, VÁLVULA E ENGATE FLEXÍVEL 30CM EM PLÁSTICO E TORNEIRA CROMADA DE MESA, PADRÃO POPULAR - FORNECIMENTO E INSTALAÇÃO. AF_12/2013</t>
  </si>
  <si>
    <t>APLICAÇÃO MANUAL DE PINTURA COM TINTA LÁTEX PVA EM PAREDES, DUAS DEMÃOS. AF_06/2014</t>
  </si>
  <si>
    <t>TRAMA DE MADEIRA COMPOSTA POR TERÇAS PARA TELHADOS DE ATÉ 2 ÁGUAS PARA TELHA ONDULADA DE FIBROCIMENTO, METÁLICA, PLÁSTICA OU TERMOACÚSTICA, INCLUSO TRANSPORTE VERTICAL. AF_12/2015</t>
  </si>
  <si>
    <t>ESCAVAÇÃO MANUAL DE VALAS. AF_03/2016</t>
  </si>
  <si>
    <t>PLACA DE OBRA EM CHAPA DE ACO GALVANIZADO</t>
  </si>
  <si>
    <t>CONCRETO MAGRO PARA LASTRO, TRAÇO 1:4,5:4,5 (CIMENTO/ AREIA MÉDIA/ BRITA 1)  - PREPARO MECÂNICO COM BETONEIRA 400 L. AF_07/2016</t>
  </si>
  <si>
    <t>TELHAMENTO COM TELHA ONDULADA DE FIBRA DE VIDRO E = 0,6 MM, PARA TELHADO COM INCLINAÇÃO MAIOR QUE 10°, COM ATÉ 2 ÁGUAS, INCLUSO IÇAMENTO. AF_06/2016</t>
  </si>
  <si>
    <t>PEDRA BRITADA N. 2 (19 A 38 MM) POSTO PEDREIRA/FORNECEDOR, SEM FRETE</t>
  </si>
  <si>
    <t>TUBO PVC  SERIE NORMAL, DN 100 MM, PARA ESGOTO  PREDIAL (NBR 5688)</t>
  </si>
  <si>
    <t>ENROCAMENTO COM PEDRA ARGAMASSADA TRAÇO 1:4 COM PEDRA DE MÃO</t>
  </si>
  <si>
    <t>TIJOLO CERAMICO MACICO *5 X 10 X 20* CM</t>
  </si>
  <si>
    <t>CONCRETO FCK = 20MPA, TRAÇO 1:2,7:3 (CIMENTO/ AREIA MÉDIA/ BRITA 1)  - PREPARO MECÂNICO COM BETONEIRA 600 L. AF_07/2016</t>
  </si>
  <si>
    <t>CARGA E DESCARGA MECANIZADAS DE ENTULHO EM CAMINHAO BASCULANTE 6 M3</t>
  </si>
  <si>
    <t>POCO DE VISITA PARA REDE DE ESG. SANIT., EM ANEIS DE CONCRETO, DIÂMETRO = 60CM E 110CM, PROF = 120CM, EXCLUINDO TAMPAO FERRO FUNDIDO.</t>
  </si>
  <si>
    <t>POCO DE VISITA PARA REDE DE ESG. SANIT., EM ANEIS DE CONCRETO, DIÂMETRO = 60CM E 110CM, PROF = 140CM, EXCLUINDO TAMPAO FERRO FUNDIDO.</t>
  </si>
  <si>
    <t>POCO DE VISITA PARA REDE DE ESG. SANIT., EM ANEIS DE CONCRETO, DIÂMETRO = 60CM E 110CM, PROF = 150CM, EXCLUINDO TAMPAO FERRO FUNDIDO.</t>
  </si>
  <si>
    <t>POCO DE VISITA PARA REDE DE ESG. SANIT., EM ANEIS DE CONCRETO, DIÂMETRO = 60CM E 110CM, PROF = 160CM, EXCLUINDO TAMPAO FERRO FUNDIDO.</t>
  </si>
  <si>
    <t>POCO DE VISITA PARA REDE DE ESG. SANIT., EM ANEIS DE CONCRETO, DIÂMETRO = 110CM, PROF = 170CM, EXCLUINDO TAMPAO FERRO FUNDIDO.</t>
  </si>
  <si>
    <t>POCO DE VISITA PARA REDE DE ESG. SANIT., EM ANEIS DE CONCRETO, DIÂMETRO = 60CM E 110CM, PROF = 200CM, EXCLUINDO TAMPAO FERRO FUNDIDO.</t>
  </si>
  <si>
    <t>POCO DE VISITA PARA REDE DE ESG. SANIT., EM ANEIS DE CONCRETO, DIÂMETRO = 60CM E 110CM, PROF = 230CM, EXCLUINDO TAMPAO FERRO FUNDIDO.</t>
  </si>
  <si>
    <t>POCO DE VISITA PARA REDE DE ESG. SANIT., EM ANEIS DE CONCRETO, DIÂMETRO = 60CM E 110CM, PROF = 260CM, EXCLUINDO TAMPAO FERRO FUNDIDO.</t>
  </si>
  <si>
    <t>POCO DE VISITA PARA REDE DE ESG. SANIT., EM ANEIS DE CONCRETO, DIÂMETRO = 60CM E 110CM, PROF = 320CM, EXCLUINDO TAMPAO FERRO FUNDIDO.</t>
  </si>
  <si>
    <t>POCO DE VISITA PARA REDE DE ESG. SANIT., EM ANEIS DE CONCRETO, DIÂMETRO = 60CM E 110CM, PROF = 350CM, EXCLUINDO TAMPAO FERRO FUNDIDO.</t>
  </si>
  <si>
    <t>POCO DE VISITA PARA REDE DE ESG. SANIT., EM ANEIS DE CONCRETO, DIÂMETRO = 60CM E 110CM, PROF = 380CM, EXCLUINDO TAMPAO FERRO FUNDIDO.</t>
  </si>
  <si>
    <t>POCO DE VISITA PARA REDE DE ESG. SANIT., EM ANEIS DE CONCRETO, DIÂMETRO = 60CM E 110CM, PROF = 440CM, EXCLUINDO TAMPAO FERRO FUNDIDO.</t>
  </si>
  <si>
    <t>GUIA (MEIO-FIO) CONCRETO, MOLDADA  IN LOCO  EM TRECHO RETO COM EXTRUSORA, 11,5 CM BASE X 22 CM ALTURA. AF_06/2016</t>
  </si>
  <si>
    <t>GUIA (MEIO-FIO) CONCRETO, MOLDADA  IN LOCO  EM TRECHO RETO COM EXTRUSORA, 14 CM BASE X 30 CM ALTURA. AF_06/2016</t>
  </si>
  <si>
    <t>ASSENTAMENTO DE GUIA (MEIO-FIO) EM TRECHO RETO, CONFECCIONADA EM CONCRETO PRÉ-FABRICADO, DIMENSÕES 100X15X13X30 CM (COMPRIMENTO X BASE INFERIOR X BASE SUPERIOR X ALTURA), PARA VIAS URBANAS (USO VIÁRIO). AF_06/2016</t>
  </si>
  <si>
    <t>ESCORAMENTO DE VALA, TIPO PONTALETEAMENTO, COM PROFUNDIDADE DE 1,5 A 3,0 M, LARGURA MENOR QUE 1,5 M, EM LOCAL COM NÍVEL BAIXO DE INTERFERÊNCIA. AF_06/2016</t>
  </si>
  <si>
    <t>ESCORAMENTO DE VALA, TIPO DESCONTÍNUO, COM PROFUNDIDADE DE 1,5 M A 3,0 M, LARGURA MENOR QUE 1,5 M, EM LOCAL COM NÍVEL BAIXO DE INTERFERÊNCIA. AF_06/2016</t>
  </si>
  <si>
    <t>ESCORAMENTO DE VALAS COM PRANCHOES METALICOS - AREA NAO CRAVADA</t>
  </si>
  <si>
    <t>KIT DE PORTA DE MADEIRA PARA PINTURA, SEMI-OCA (LEVE OU MÉDIA), PADRÃO MÉDIO, 60X210CM, ESPESSURA DE 3,5CM, ITENS INCLUSOS: DOBRADIÇAS, MONTAGEM E INSTALAÇÃO DO BATENTE, SEM FECHADURA - FORNECIMENTO E INSTALAÇÃO. AF_08/2015</t>
  </si>
  <si>
    <t>PORTA DE FERRO, DE ABRIR, TIPO GRADE COM CHAPA, 87X210CM, COM GUARNICOES</t>
  </si>
  <si>
    <t>GRADE DE FERRO EM BARRA CHATA 3/16"</t>
  </si>
  <si>
    <t>ESCADA TIPO MARINHEIRO EM ACO CA-50 9,52MM INCLUSO PINTURA COM FUNDO ANTICORROSIVO TIPO ZARCAO</t>
  </si>
  <si>
    <t>FORMA TABUA PARA CONCRETO EM FUNDACAO C/ REAPROVEITAMENTO 5X</t>
  </si>
  <si>
    <t>FABRICAÇÃO DE FÔRMA PARA PILARES E ESTRUTURAS SIMILARES, EM CHAPA DE MADEIRA COMPENSADA RESINADA, E = 17 MM. AF_12/2015</t>
  </si>
  <si>
    <t>FABRICAÇÃO DE FÔRMA PARA LAJES, EM CHAPA DE MADEIRA COMPENSADA RESINADA, E = 17 MM. AF_12/2015</t>
  </si>
  <si>
    <t>CORTE E DOBRA DE AÇO CA-60, DIÂMETRO DE 5,0 MM, UTILIZADO EM ESTRUTURAS DIVERSAS, EXCETO LAJES. AF_12/2015</t>
  </si>
  <si>
    <t>CORTE E DOBRA DE AÇO CA-50, DIÂMETRO DE 10,0 MM, UTILIZADO EM ESTRUTURAS DIVERSAS, EXCETO LAJES. AF_12/2015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</si>
  <si>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</si>
  <si>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6,3 MM - MONTAGEM. AF_12/2015</t>
  </si>
  <si>
    <t>CONCRETO FCK = 20MPA, TRAÇO 1:2,7:3 (CIMENTO/ AREIA MÉDIA/ BRITA 1)  - PREPARO MECÂNICO COM BETONEIRA 400 L. AF_07/2016</t>
  </si>
  <si>
    <t>CONCRETO FCK = 40MPA, TRAÇO 1:1,6:1,9 (CIMENTO/ AREIA MÉDIA/ BRITA 1)  - PREPARO MECÂNICO COM BETONEIRA 400 L. AF_07/2016</t>
  </si>
  <si>
    <t>CONCRETO FCK = 40MPA, TRAÇO 1:1,6:1,9 (CIMENTO/ AREIA MÉDIA/ BRITA 1)  - PREPARO MECÂNICO COM BETONEIRA 600 L. AF_07/2016</t>
  </si>
  <si>
    <t>IMPERMEABILIZACAO DE SUPERFICIE COM ARGAMASSA DE CIMENTO E AREIA, TRACO 1:3, COM ADITIVO IMPERMEABILIZANTE, E=1,5 CM</t>
  </si>
  <si>
    <t>ELETRODUTO DE PVC RIGIDO ROSCAVEL DE 1 ", SEM LUVA</t>
  </si>
  <si>
    <t>ELETRODUTO DE PVC RIGIDO ROSCAVEL DE 1 1/2 ", SEM LUVA</t>
  </si>
  <si>
    <t>ELETRODUTO EM ACO GALVANIZADO ELETROLITICO, SEMI-PESADO, DIAMETRO 1 1/2", PAREDE DE 1,20 MM</t>
  </si>
  <si>
    <t>LUVA EM PVC RIGIDO ROSCAVEL, DE 1", PARA ELETRODUTO</t>
  </si>
  <si>
    <t>LUVA EM PVC RIGIDO ROSCAVEL, DE 1 1/2", PARA ELETRODUTO</t>
  </si>
  <si>
    <t>DISJUNTOR TIPO DIN/IEC, MONOPOLAR DE 6  ATE  32A</t>
  </si>
  <si>
    <t>DISJUNTOR TIPO DIN/IEC, TRIPOLAR DE 10 ATE 50A</t>
  </si>
  <si>
    <t>INTERRUPTOR SIMPLES 10A, 250V (APENAS MODULO)</t>
  </si>
  <si>
    <t>LUMINARIA DE SOBREPOR EM CHAPA DE ACO PARA 2 LAMPADAS FLUORESCENTES DE *18* W, ALETADA, COMPLETA (LAMPADAS E REATOR INCLUSOS)</t>
  </si>
  <si>
    <t>ARRUELA QUADRADA EM ACO GALVANIZADO, DIMENSAO = 38 MM, ESPESSURA = 3MM, DIAMETRO DO FURO= 18 MM</t>
  </si>
  <si>
    <t>PARAFUSO ZINCADO, SEXTAVADO, COM ROSCA INTEIRA, DIAMETRO 5/8", COMPRIMENTO 3", COM PORCA E ARRUELA DE PRESSAO MEDIA</t>
  </si>
  <si>
    <t>RELE FOTOELETRICO INTERNO E EXTERNO BIVOLT 1000 W, DE CONECTOR, SEM BASE</t>
  </si>
  <si>
    <t>AUTOMATICO DE BOIA SUPERIOR / INFERIOR, *15* A / 250 V</t>
  </si>
  <si>
    <t>TUBO PVC, SOLDAVEL, DN 60 MM, AGUA FRIA (NBR-5648)</t>
  </si>
  <si>
    <t>TUBO PVC, SOLDAVEL, DN 75 MM, AGUA FRIA (NBR-5648)</t>
  </si>
  <si>
    <t>TUBO PVC, PL, SERIE R, DN 100 MM, PARA ESGOTO OU AGUAS PLUVIAIS PREDIAL (NBR 5688)</t>
  </si>
  <si>
    <t>TUBO PVC  SERIE NORMAL, DN 150 MM, PARA ESGOTO  PREDIAL (NBR 5688)</t>
  </si>
  <si>
    <t>JOELHO, PVC SERIE R, 90 GRAUS, DN 100 MM, PARA ESGOTO PREDIAL</t>
  </si>
  <si>
    <t>LUVA SIMPLES, PVC SERIE REFORCADA - R, 100 MM, PARA ESGOTO PREDIAL</t>
  </si>
  <si>
    <t>ADAPTADOR PVC SOLDAVEL CURTO COM BOLSA E ROSCA, 60 MM X 2", PARA AGUA FRIA</t>
  </si>
  <si>
    <t>UNIAO PVC, SOLDAVEL, 75 MM,  PARA AGUA FRIA PREDIAL</t>
  </si>
  <si>
    <t>TE SOLDAVEL, PVC, 90 GRAUS, 75 MM, PARA AGUA FRIA PREDIAL (NBR 5648)</t>
  </si>
  <si>
    <t>JOELHO PVC, SOLDAVEL, PB, 90 GRAUS, DN 75 MM, PARA ESGOTO PREDIAL</t>
  </si>
  <si>
    <t>LUVA SIMPLES, PVC, SOLDAVEL, DN 100 MM, SERIE NORMAL, PARA ESGOTO PREDIAL</t>
  </si>
  <si>
    <t>LUVA DE CORRER, PVC, DN 100 MM, PARA ESGOTO PREDIAL</t>
  </si>
  <si>
    <t>JOELHO PVC LEVE, 90 GRAUS, DN 150 MM, PARA ESGOTO PREDIAL</t>
  </si>
  <si>
    <t>LUVA DE FERRO GALVANIZADO, COM ROSCA BSP, DE 1"</t>
  </si>
  <si>
    <t>PAPELEIRA DE PAREDE EM METAL CROMADO SEM TAMPA, INCLUSO FIXAÇÃO. AF_10/2016</t>
  </si>
  <si>
    <t>VALVULA DE RETENCAO HORIZONTAL, DE BRONZE (PN-25), 2 1/2", 400 PSI, TAMPA DE PORCA DE UNIAO, EXTREMIDADES COM ROSCA</t>
  </si>
  <si>
    <t>REGISTRO DE ESFERA, PVC, COM VOLANTE, VS, SOLDAVEL, DN 60 MM, COM CORPO DIVIDIDO</t>
  </si>
  <si>
    <t>REATERRO MANUAL DE VALAS COM COMPACTAÇÃO MECANIZADA. AF_04/2016</t>
  </si>
  <si>
    <t>REATERRO MECANIZADO DE VALA COM RETROESCAVADEIRA (CAPACIDADE DA CAÇAMBA DA RETRO: 0,26 M³ / POTÊNCIA: 88 HP), LARGURA ATÉ 0,8 M, PROFUNDIDADE ATÉ 1,5 M, COM SOLO (SEM SUBSTITUIÇÃO) DE 1ª CATEGORIA EM LOCAIS COM BAIXO NÍVEL DE INTERFERÊNCIA. AF_04/2016</t>
  </si>
  <si>
    <t>LASTRO DE VALA COM PREPARO DE FUNDO, LARGURA MENOR QUE 1,5 M, COM CAMADA DE AREIA, LANÇAMENTO MECANIZADO, EM LOCAL COM NÍVEL BAIXO DE INTERFERÊNCIA. AF_06/2016</t>
  </si>
  <si>
    <t>ESCAVACAO MECANICA PARA ACERTO DE TALUDES, EM MATERIAL DE 1A CATEGORIA, COM ESCAVADEIRA HIDRAULICA</t>
  </si>
  <si>
    <t>ESCAVACAO MECANICA, A CEU ABERTO, EM MATERIAL DE 1A CATEGORIA, COM ESCAVADEIRA HIDRAULICA, CAPACIDADE DE 0,78 M3</t>
  </si>
  <si>
    <t>ESCAVACAO MECANICA DE VALA EM MATERIAL 2A. CATEGORIA DE 2,01 ATE 4,00 M DE PROFUNDIDADE COM UTILIZACAO DE ESCAVADEIRA HIDRAULICA</t>
  </si>
  <si>
    <t>ESCAVAÇÃO MECANIZADA DE VALA COM PROF. MAIOR QUE 1,5 M E ATÉ 3,0 M(MÉDIA ENTRE MONTANTE E JUSANTE/UMA COMPOSIÇÃO POR TRECHO), COM ESCAVADEIRA HIDRÁULICA (0,8 M3/111 HP), LARG. MENOR QUE 1,5 M, EM SOLO DE 1A CATEGORIA, LOCAIS COM BAIXO NÍVEL DE INTERFERÊNCIA. AF_01/2015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</si>
  <si>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</si>
  <si>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ATERRO MECANIZADO DE VALA COM ESCAVADEIRA HIDRÁULICA (CAPACIDADE DA CAÇAMBA: 0,8 M³ / POTÊNCIA: 111 HP), LARGURA ATÉ 1,5 M, PROFUNDIDADE DE 1,5 A 3,0 M, COM SOLO ARGILO-ARENOSO. AF_05/2016</t>
  </si>
  <si>
    <t>ATERRO MECANIZADO DE VALA COM ESCAVADEIRA HIDRÁULICA (CAPACIDADE DA CAÇAMBA: 0,8 M³ / POTÊNCIA: 111 HP), LARGURA ATÉ 1,5 M, PROFUNDIDADE DE 3,0 A 4,5 M, COM SOLO ARGILO-ARENOSO. AF_05/2016</t>
  </si>
  <si>
    <t>ATERRO MECANIZADO DE VALA COM RETROESCAVADEIRA (CAPACIDADE DA CAÇAMBA DA RETRO: 0,26 M³ / POTÊNCIA: 88 HP), LARGURA ATÉ 0,8 M, PROFUNDIDADE ATÉ 1,5 M, COM SOLO ARGILO-ARENOSO. AF_05/2016</t>
  </si>
  <si>
    <t>ATERRO MANUAL DE VALAS COM AREIA PARA ATERRO E COMPACTAÇÃO MECANIZADA. AF_05/2016</t>
  </si>
  <si>
    <t>REATERRO MECANIZADO DE VALA COM ESCAVADEIRA HIDRÁULICA (CAPACIDADE DA CAÇAMBA: 0,8 M³ / POTÊNCIA: 111 HP), LARGURA ATÉ 1,5 M, PROFUNDIDADE DE 1,5 A 3,0 M, COM SOLO (SEM SUBSTITUIÇÃO) DE 1ª CATEGORIA EM LOCAIS COM BAIXO NÍVEL DE INTERFERÊNCIA. AF_04/2016</t>
  </si>
  <si>
    <t>CARGA MANUAL DE ENTULHO EM CAMINHAO BASCULANTE 6 M3</t>
  </si>
  <si>
    <t>TRANSPORTE DE ENTULHO COM CAMINHAO BASCULANTE 6 M3, RODOVIA PAVIMENTADA, DMT 0,5 A 1,0 KM</t>
  </si>
  <si>
    <t>ALVENARIA EM TIJOLO CERAMICO MACICO 5X10X20CM 1/2 VEZ (ESPESSURA 10CM), ASSENTADO COM ARGAMASSA TRACO 1:2:8 (CIMENTO, CAL E AREIA)</t>
  </si>
  <si>
    <t>REASSENTAMENTO DE PARALELEPIPEDO SOBRE COLCHAO DE PO DE PEDRA ESPESSURA 10CM, REJUNTADO COM ARGAMASSA TRACO 1:3 (CIMENTO E AREIA), CONSIDERANDO APROVEITAMENTO DO PARALELEPIPEDO</t>
  </si>
  <si>
    <t>DEMOLIÇÃO DE PAVIMENTAÇÃO ASFÁLTICA COM UTILIZAÇÃO DE MARTELO PERFURADOR, ESPESSURA ATÉ 15 CM, EXCLUSIVE CARGA E TRANSPORTE</t>
  </si>
  <si>
    <t>BASE PARA PAVIMENTACAO COM BRITA CORRIDA, INCLUSIVE COMPACTACAO</t>
  </si>
  <si>
    <t>PAVIMENTO EM PARALELEPIPEDO SOBRE COLCHAO DE AREIA REJUNTADO COM ARGAMASSA DE CIMENTO E AREIA NO TRAÇO 1:3 (PEDRAS PEQUENAS 30 A 35 PECAS POR M2)</t>
  </si>
  <si>
    <t>APLICAÇÃO MANUAL DE PINTURA COM TINTA LÁTEX ACRÍLICA EM TETO, DUAS DEMÃOS. AF_06/2014</t>
  </si>
  <si>
    <t>APLICAÇÃO MANUAL DE PINTURA COM TINTA LÁTEX ACRÍLICA EM PAREDES, DUAS DEMÃOS. AF_06/2014</t>
  </si>
  <si>
    <t>PISO CIMENTADO E=1,5CM C/ARGAMASSA 1:3 CIMENTO AREIA ALISADO COLHER   SOBRE BASE EXISTENTE E ARGAMASSA EM PREPARO MECANIZADO</t>
  </si>
  <si>
    <t>PISO CIMENTADO TRACO 1:3 (CIMENTO E AREIA) ACABAMENTO LISO ESPESSURA 2,5 CM PREPARO MECANICO DA ARGAMASSA</t>
  </si>
  <si>
    <t>REVESTIMENTO CERÂMICO PARA PISO COM PLACAS TIPO ESMALTADA PADRÃO POPULAR DE DIMENSÕES 35X35 CM APLICADA EM AMBIENTES DE ÁREA MENOR QUE 5 M2. AF_06/2014</t>
  </si>
  <si>
    <t>EXECUÇÃO DE PASSEIO (CALÇADA) OU PISO DE CONCRETO COM CONCRETO MOLDADO IN LOCO, FEITO EM OBRA, ACABAMENTO CONVENCIONAL, ESPESSURA 12 CM, ARMADO. AF_07/2016</t>
  </si>
  <si>
    <t>CONTRAPISO EM ARGAMASSA TRAÇO 1:4 (CIMENTO E AREIA), PREPARO MANUAL, APLICADO EM ÁREAS SECAS SOBRE LAJE, NÃO ADERIDO, ESPESSURA 6CM.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</si>
  <si>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</si>
  <si>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EMBOÇO OU MASSA ÚNICA EM ARGAMASSA TRAÇO 1:2:8, PREPARO MECÂNICO COM BETONEIRA 400 L, APLICADA MANUALMENTE EM SUPERFÍCIES EXTERNAS DA SACADA, ESPESSURA DE 25 MM, SEM USO DE TELA METÁLICA DE REFORÇO CONTRA FISSURAÇÃO. AF_06/2014</t>
  </si>
  <si>
    <t>DESMATAMENTO E LIMPEZA MECANIZADA DE TERRENO COM ARVORES ATE Ø 15CM, UTILIZANDO TRATOR DE ESTEIRAS</t>
  </si>
  <si>
    <t>CAPINA E LIMPEZA MANUAL DE TERRENO</t>
  </si>
  <si>
    <t>MOBILIZACAO E INSTALACAO DE 01 EQUIPAMENTO DE SONDAGEM, DISTANCIA ATE 10KM</t>
  </si>
  <si>
    <t>LOCACAO CONVENCIONAL DE OBRA, ATRAVÉS DE GABARITO DE TABUAS CORRIDAS PONTALETADAS A CADA 1,50M, SEM REAPROVEITAMENTO</t>
  </si>
  <si>
    <t>LOCACAO E NIVELAMENTO DE EMISSARIO/REDE COLETORA COM AUXILIO DE EQUIPAMENTO TOPOGRAFICO</t>
  </si>
  <si>
    <t>CERCA COM MOUROES DE CONCRETO, RETO, 15X15CM, ESPACAMENTO DE 3M, CRAVADOS 0,5M, ESCORAS DE 10X10CM NOS CANTOS, COM 9 FIOS DE ARAME DE ACO OVALADO 15X17</t>
  </si>
  <si>
    <t xml:space="preserve">UN    </t>
  </si>
  <si>
    <t xml:space="preserve">M3    </t>
  </si>
  <si>
    <t xml:space="preserve">M     </t>
  </si>
  <si>
    <t>ADAPTADOR, PVC PBA, PONTA/ROSCA, JE, DN 75 / DE  85 MM</t>
  </si>
  <si>
    <t>ANEL BORRACHA DN 100 MM, PARA TUBO SERIE REFORCADA ESGOTO PREDIAL</t>
  </si>
  <si>
    <t>ANEL BORRACHA, PARA TUBO PVC DEFOFO, DN 150 MM (NBR 7665)</t>
  </si>
  <si>
    <t>ANEL BORRACHA, PARA TUBO/CONEXAO PVC PBA, DN 100 MM, PARA REDE AGUA</t>
  </si>
  <si>
    <t>BUCHA DE REDUCAO DE PVC, SOLDAVEL, CURTA, COM 75 X 60 MM, PARA AGUA FRIA PREDIAL</t>
  </si>
  <si>
    <t>CABO FLEXIVEL PVC 750 V, 2 CONDUTORES DE 1,5 MM2</t>
  </si>
  <si>
    <t>CURVA LONGA PVC, PB, JE, 90 GRAUS, DN 100 MM, PARA REDE COLETORA ESGOTO (NBR 10569)</t>
  </si>
  <si>
    <t>CURVA 45 GRAUS DE FERRO GALVANIZADO, COM ROSCA BSP MACHO/FEMEA, DE 1"</t>
  </si>
  <si>
    <t>DISPOSITIVO DPS CLASSE II, 1 POLO, TENSAO MAXIMA DE 275 V, CORRENTE MAXIMA DE *30* KA (TIPO AC)</t>
  </si>
  <si>
    <t>FLANGE PVC, ROSCAVEL, SEXTAVADO, SEM FUROS 3"</t>
  </si>
  <si>
    <t>HASTE DE ATERRAMENTO EM ACO COM 3,00 M DE COMPRIMENTO E DN = 1/2", REVESTIDA COM BAIXA CAMADA DE COBRE, COM CONECTOR TIPO GRAMPO</t>
  </si>
  <si>
    <t>PORCA ZINCADA, SEXTAVADA, DIAMETRO 5/8"</t>
  </si>
  <si>
    <t>TAMPAO FOFO ARTICULADO, CLASSE D400 CARGA MAX 40 T, REDONDO TAMPA *600 MM, REDE PLUVIAL/ESGOTO</t>
  </si>
  <si>
    <t>TUBO DE CONCRETO SIMPLES, CLASSE ES, PB JE, DN 500 MM, PARA ESGOTO SANITARIO (NBR 8890)</t>
  </si>
  <si>
    <t>TUBO PVC DEFOFO, JEI, 1 MPA, DN 200 MM, PARA REDE DE AGUA (NBR 7665)</t>
  </si>
  <si>
    <t>TUBO PVC PBA JEI, CLASSE 12, DN 100 MM, PARA REDE DE AGUA (NBR 5647)</t>
  </si>
  <si>
    <t>TUBO PVC PBA, CLASSE 12, JE, DN 75/DE 85 MM, REDE AGUA (NBR 5647)</t>
  </si>
  <si>
    <t>MUNICÍPIO DE TABIRA, NO ESTADO DE PERNAMBUCO</t>
  </si>
  <si>
    <t>2.7.3</t>
  </si>
  <si>
    <t>2.7.4</t>
  </si>
  <si>
    <t>RAMAL PREDIAL DE ESGOTO EM PVC 100mm, S/ PAVIMENTO</t>
  </si>
  <si>
    <t>1.13</t>
  </si>
  <si>
    <t>2.12</t>
  </si>
  <si>
    <t>LIMPEZA E DESOBSTRUÇÃO DE REDE EXISTENTE</t>
  </si>
  <si>
    <t>DESOBSTRUÇÃO E LIMPEZA MANUAL DO COLETOR DE ESGOTOS ATÉ 200MM - COMPESA 38.01.05u</t>
  </si>
  <si>
    <t>DESOBSTRUÇÃO E LIMPEZA MANUAL DE POÇO DE VISITA DN -  1,2M E PROFUNDIDADE ATÉ 4,0M - COMPESA 38.01.04u</t>
  </si>
  <si>
    <t>ABERTURAS PARA INSPEÇÃO, CAIXAS EM VOLTA DO RAFA E LIGAÇÃO RAFA-LAGOA</t>
  </si>
  <si>
    <t>RECUPERAÇÃO E COMPLEMENTAÇÃO DA LAGOA, GRAMA PARA TALUDES E PONTA DE ALA</t>
  </si>
  <si>
    <t>ADICIONAL DE PREÇO PARA ACRÉSCIMO NA ALTURA DE POÇO DE VISITA EM ANÉIS PRÉ-MOLDADO DE CONCRETO (BALÃO DIÂMETRO IGUAL 1,0 M)</t>
  </si>
  <si>
    <t>8.4.4</t>
  </si>
  <si>
    <t>LANCAMENTO/APLICACAO MANUAL DE CONCRETO</t>
  </si>
  <si>
    <t>4.3.14</t>
  </si>
  <si>
    <t>4.3.15</t>
  </si>
  <si>
    <t>4.3.16</t>
  </si>
  <si>
    <t>CURVA DE PÉ 90 FF DN 150 PN10</t>
  </si>
  <si>
    <t>ARRUELA  BORRACHA P/ FLANGES DN 600 PN10 P/ ESGOTO</t>
  </si>
  <si>
    <t>ARRUELA LISA 5/16''X5/8''</t>
  </si>
  <si>
    <t>CALHA PARSHALL EM FIBRA DE VIDRO P/ ESGOTO W:3"</t>
  </si>
  <si>
    <t>CURVA FoFo 45 FF DN 150 PN10</t>
  </si>
  <si>
    <t>CURVA FoFo 90 FF DN 150 PN10</t>
  </si>
  <si>
    <t>EXTREMIDADE FLANGE E PONTA DN 150 PN10</t>
  </si>
  <si>
    <t>JUNÇÃO 45 FoFo FFF DN 150 x 150 PN10</t>
  </si>
  <si>
    <t>JUNTA GIBAULT DN 150</t>
  </si>
  <si>
    <t>PAINEL ELETRICO C/2 SOFT START 7,5CV,380V/60Hz</t>
  </si>
  <si>
    <t>REDUÇÃO EXCÊNTRICA C/ FLANGES DN 150 x 80 PN10</t>
  </si>
  <si>
    <t>REDUÇÃO FoFo FF DN 150 x 80 PN10</t>
  </si>
  <si>
    <t>REGISTRO FLANGE/CABEÇOTE DN 50 PN16</t>
  </si>
  <si>
    <t>TE FoFo FF DN 150 x 150 PN10</t>
  </si>
  <si>
    <t>TE FoFo FF DN 150 x 50 PN10</t>
  </si>
  <si>
    <t>TUBO FoFo C/ FLANGES DN 150  PN10 - L=500</t>
  </si>
  <si>
    <t>TUBO FoFo C/ FLANGES DN 150 PN10 - L=2000</t>
  </si>
  <si>
    <t>TUBO FoFo C/ FLANGES DN 150 PN10 - L=250</t>
  </si>
  <si>
    <t>TUBO FoFo C/ FLANGES DN 150 PN10 - L=2500</t>
  </si>
  <si>
    <t>TUBO FoFo C/ FLANGES DN 150 PN10 - L=3500</t>
  </si>
  <si>
    <t>TUBO FoFo C/ FLANGES DN 150 PN10 - L=5000</t>
  </si>
  <si>
    <t>TUBO FoFo PB JE K-9 P/ ESGOTO DN 150</t>
  </si>
  <si>
    <t>VÁLVULA RETENÇÃO PORTA ÚNICA C/FLANGES DN 150 P/ESGOTO</t>
  </si>
  <si>
    <t>VÁLVULA VENTOSA TRÍPLICE FUNÇÃO P/ ÁGUAS RESIDUAIS/ESGOTO DN 50 mm</t>
  </si>
  <si>
    <t>ESTAÇÃO ELEVATÓRIA DE ESGOTO - EEE-02</t>
  </si>
  <si>
    <t>SONDAGEM  À PERCUSSÃO P/RECONHECIMENTO DO SUBSOLO</t>
  </si>
  <si>
    <t>PROJETOS</t>
  </si>
  <si>
    <t>LOCAÇÃO DA OBRA - EXECUÇÃO DE GABARITO</t>
  </si>
  <si>
    <t>2.6.3</t>
  </si>
  <si>
    <t>2.6.4</t>
  </si>
  <si>
    <t>2.6.5</t>
  </si>
  <si>
    <t>4.3.17</t>
  </si>
  <si>
    <t>5.3.16</t>
  </si>
  <si>
    <t>5.3.17</t>
  </si>
  <si>
    <t>5.3.18</t>
  </si>
  <si>
    <t>5.3.19</t>
  </si>
  <si>
    <t>6.3.16</t>
  </si>
  <si>
    <t>6.3.17</t>
  </si>
  <si>
    <t>6.3.18</t>
  </si>
  <si>
    <t>6.3.19</t>
  </si>
  <si>
    <t>11.6</t>
  </si>
  <si>
    <t>11.6.1</t>
  </si>
  <si>
    <t>13.1</t>
  </si>
  <si>
    <t>13.1.1</t>
  </si>
  <si>
    <t>13.1.2</t>
  </si>
  <si>
    <t>13.1.3</t>
  </si>
  <si>
    <t>13.1.4</t>
  </si>
  <si>
    <t>13.2</t>
  </si>
  <si>
    <t>13.2.1</t>
  </si>
  <si>
    <t>13.2.2</t>
  </si>
  <si>
    <t>13.2.3</t>
  </si>
  <si>
    <t>13.2.4</t>
  </si>
  <si>
    <t>13.2.5</t>
  </si>
  <si>
    <t>COMPORTA EM FIBRA, CALHA EM ALUMÍNIO</t>
  </si>
  <si>
    <t>MONTAGEM DE PAINEL ELÉTRICO C/ 02 SOFT-STARTER 7,5 CV</t>
  </si>
  <si>
    <t>EEE-02</t>
  </si>
  <si>
    <t>CONJ</t>
  </si>
  <si>
    <t>CAIXA DE PASSAGEM 30X30x12 CM, EM CHAPA DE AÇO GALVANIZADO P/ELETRICA COM TAMPA</t>
  </si>
  <si>
    <t>ELETRODUTO CORRUGADO FLEXÍVEL EM PEAD Ø = 1.1/2", TIPO KANALEX OU SIMILAR</t>
  </si>
  <si>
    <t>ELETRODUTO PVC FLEXIVEL CORRUGADO, REFORCADO, COR LARANJA, DE 25 MM, PARA LAJES E PISOS (1")</t>
  </si>
  <si>
    <t>ELETRODUTO 2" TIPO KANALEX OU EQUIV</t>
  </si>
  <si>
    <t>QUADRO DE DISTRIBUIÇÃO COM BARRAMENTO TRIFÁSICO, DE SOBREPOR, EM CHAPA DE AÇO GALVANIZADO, PARA 12 DISJUNTORES DIN, 100 A</t>
  </si>
  <si>
    <t>CURVA 90 GRAUS, DE PVC RIGIDO ROSCAVEL, DE 1 1/2", PARA ELETRODUTO</t>
  </si>
  <si>
    <t>ELETRODUTO EM ACO GALVANIZADO ELETROLITICO, LEVE, DIAMETRO 1", PAREDE DE 0,90</t>
  </si>
  <si>
    <t>CONDULETE TIPO "LR" DE 1" EM ALUMÍNIO FUNDIDO A PROVA DE TEMPO, GASES, VAPORES E PÓS, COM PLACA CEGA</t>
  </si>
  <si>
    <t>CONDULETE TIPO "LL" DE 1" EM ALUMÍNIO FUNDIDO A PROVA DE TEMPO, GASES, VAPORES E PÓS, COM PLACA CEGA</t>
  </si>
  <si>
    <t>CONDULETE TIPO "T" DE 1" EM ALUMÍNIO FUNDIDO A PROVA DE TEMPO, GASES, VAPORES E PÓS, COM PLACA CEGA</t>
  </si>
  <si>
    <t>CONDULETE TIPO "LB" DE 1" EM ALUMÍNIO FUNDIDO A PROVA DE TEMPO, GASES, VAPORES E PÓS, COM PLACA CEGA</t>
  </si>
  <si>
    <t>CONDULETE TIPO "LB" DE 1 1/2" EM ALUMÍNIO FUNDIDO A PROVA DE TEMPO, GASES, VAPORES E PÓS, COM PLACA CEGA.</t>
  </si>
  <si>
    <t>TAMPA REFORÇADA EM FERRO FUNDIDO D=300MM, C/ESCOTILHA QUADRADA E ARTICULADA, P/CX.ATERRAMENTO, REF:TEL-536 OU SIMILAR (SPDA)</t>
  </si>
  <si>
    <t>CORPO DA CAIXA DE INSPEÇÃO EM PVC P/ATERRAMENTO D=300MM, REDONDA, H=300MM, RE F: TEL-552 OU SIMILAR (SPDA)</t>
  </si>
  <si>
    <t>FIO DE COBRE NU TIPO CORDOALHA PARA ATERRAMENTO - 10MM2</t>
  </si>
  <si>
    <t>LUMINÁRIA EM LED PARA ILUMINAÇÃO PÚBLICA,100W,LED AC, LENTES  POLICARBONATO, CORPO EM ALUMÍNIO INJ, 220V, FP0,97, PROT. DPS 10KV, IP65, IK10, TEMP. COR 57 00K, IRC= OU 70%, V. ÚTIL 50.000H, 94LM/W, LM79, GAR.5 ANOS, MODELO GL316 G-LIGHT OU SIMILAR</t>
  </si>
  <si>
    <t>CURVA 90 GRAUS, DE PVC RIGIDO ROSCAVEL, DE 1", PARA ELETRODUTO</t>
  </si>
  <si>
    <t>CABO DE COBRE ISOLADO EPR, FLEXÍVEL, 4,0 MM2, 0,6/1KV, 90° C</t>
  </si>
  <si>
    <t>CABO DE COBRE ISOLADO EPR, FLEXÍVEL, 2,5 MM2,  0,6/1KV, 90° C</t>
  </si>
  <si>
    <t>CABO DE COBRE ISOLADO EPR, FLEXÍVEL, 10,0 MM2, 0,6/1KV, 90° C</t>
  </si>
  <si>
    <t>CABO DE COBRE, FLEXIVEL, ISOLACAO EM PVC/A, ANTICHAMA BWF-B, 1 CONDUTOR, 450/750 V, SECAO NOMINAL 2,5MM2</t>
  </si>
  <si>
    <t>TOMADA 2P+T 10A, 250V (APENAS MODULO)</t>
  </si>
  <si>
    <t>ESPELHO / PLACA DE 2 POSTOS 4" X 2", PARA INSTALACAO DE TOMADAS E INTERRUPTORES, DE METAL PARA CONDULETE</t>
  </si>
  <si>
    <t>ESPELHO / PLACA DE 3 POSTOS 4" X 2", PARA INSTALACAO DE TOMADAS E INTERRUPTORES, DE METAL PARA CONDULETE</t>
  </si>
  <si>
    <t>CONDULETE TIPO "C" DE 1" EM ALUMÍNIO FUNDIDO A PROVA DE TEMPO, GASES, VAPORES E PÓS, COM TAMPA CEGA</t>
  </si>
  <si>
    <t>CONDULETE TIPO "E" DE 1" EM ALUMÍNIO FUNDIDO A PROVA DE TEMPO, GASES, VAPORES E PÓS.</t>
  </si>
  <si>
    <t>3.1.39</t>
  </si>
  <si>
    <t>ETE-02</t>
  </si>
  <si>
    <t>ETE-03</t>
  </si>
  <si>
    <t>ETE-04</t>
  </si>
  <si>
    <t>ENTRADA DE ENERGIA ELÉTRICA TRIFÁSICA DEMANDA ENTRE 0 E 15,2 KW, FORNECIDO E INSTALADO</t>
  </si>
  <si>
    <t>POSTE CIRCULAR DE CONCRETO 10/200 - FORNECIMENTO E ASSENTAMENTO</t>
  </si>
  <si>
    <t>ENTRADA DE ENERGIA ELÉTRICA TRIFÁSICA DEMANDA ENTRE 15,2 E 19 KW</t>
  </si>
  <si>
    <t>SERVIÇOS PARA INSTALAÇÃO DO SISTEMA ELÉTRICO DA EEE-01 e ETE-01</t>
  </si>
  <si>
    <t>SERVIÇOS PARA INSTALAÇÃO DO SISTEMA ELÉTRICO DA EEE-02</t>
  </si>
  <si>
    <t>SERVIÇOS PARA INSTALAÇÃO DO SISTEMA ELÉTRICO DA EEE-03</t>
  </si>
  <si>
    <t>SERVIÇOS PARA INSTALAÇÃO DO SISTEMA ELÉTRICO DA EEE-04</t>
  </si>
  <si>
    <t>SERVIÇOS PARA INSTALAÇÃO DO SISTEMA ELÉTRICO DA ETE-02</t>
  </si>
  <si>
    <t>SERVIÇOS PARA INSTALAÇÃO DO SISTEMA ELÉTRICO DA ETE-03</t>
  </si>
  <si>
    <t>SERVIÇOS PARA INSTALAÇÃO DO SISTEMA ELÉTRICO DA ETE-04</t>
  </si>
  <si>
    <t>CONJUNTO MOTO-BOMBA SCHNEIDER BCA-41 OU SIMILAR, MOTOR 3 CV, 380 V</t>
  </si>
  <si>
    <t>CONJUNTO MOTO-BOMBA SCHNEIDER BCS-320 OU SIMILAR, MOTOR 3 CV, 380 V</t>
  </si>
  <si>
    <t>CONJUNTO MOTO-BOMBA SCHNEIDER BCS-305 OU SIMILAR, MOTOR 4 CV, 380 V</t>
  </si>
  <si>
    <t>CONJUNTO MOTO-BOMBA SCHNEIDER BCS-220 OU SIMILAR, MOTOR 3 CV, 380 V</t>
  </si>
  <si>
    <t>5.1.4</t>
  </si>
  <si>
    <t>5.1.6</t>
  </si>
  <si>
    <t>5.1.7</t>
  </si>
  <si>
    <t>5.1.8</t>
  </si>
  <si>
    <t>5.1.9</t>
  </si>
  <si>
    <t>5.1.13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</si>
  <si>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</si>
  <si>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</si>
  <si>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</si>
  <si>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</si>
  <si>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</si>
  <si>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</si>
  <si>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</si>
  <si>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</si>
  <si>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</si>
  <si>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</si>
  <si>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</si>
  <si>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</si>
  <si>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</si>
  <si>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</si>
  <si>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</si>
  <si>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</si>
  <si>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</si>
  <si>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</si>
  <si>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</si>
  <si>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</si>
  <si>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</si>
  <si>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</si>
  <si>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</si>
  <si>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6.1.23</t>
  </si>
  <si>
    <t>6.1.24</t>
  </si>
  <si>
    <t>6.1.25</t>
  </si>
  <si>
    <t>6.1.26</t>
  </si>
  <si>
    <t>6.1.27</t>
  </si>
  <si>
    <t>6.1.28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</si>
  <si>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</si>
  <si>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</si>
  <si>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</si>
  <si>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</si>
  <si>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</si>
  <si>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</si>
  <si>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</si>
  <si>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</si>
  <si>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</si>
  <si>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7.1.15</t>
  </si>
  <si>
    <t>7.1.16</t>
  </si>
  <si>
    <t>7.1.17</t>
  </si>
  <si>
    <t>7.1.18</t>
  </si>
  <si>
    <t>7.1.19</t>
  </si>
  <si>
    <t>7.1.20</t>
  </si>
  <si>
    <t>7.1.21</t>
  </si>
  <si>
    <t>7.1.22</t>
  </si>
  <si>
    <t>7.1.23</t>
  </si>
  <si>
    <t>7.1.24</t>
  </si>
  <si>
    <t>7.1.25</t>
  </si>
  <si>
    <t>7.1.26</t>
  </si>
  <si>
    <t>7.1.27</t>
  </si>
  <si>
    <t>7.1.28</t>
  </si>
  <si>
    <t>7.3.5</t>
  </si>
  <si>
    <t>7.3.6</t>
  </si>
  <si>
    <t>7.3.7</t>
  </si>
  <si>
    <t>7.3.8</t>
  </si>
  <si>
    <t>7.3.9</t>
  </si>
  <si>
    <t>7.3.10</t>
  </si>
  <si>
    <t>7.3.11</t>
  </si>
  <si>
    <t>7.3.12</t>
  </si>
  <si>
    <t>7.3.13</t>
  </si>
  <si>
    <t>7.3.14</t>
  </si>
  <si>
    <t>7.3.15</t>
  </si>
  <si>
    <t>7.3.16</t>
  </si>
  <si>
    <t>7.3.17</t>
  </si>
  <si>
    <t>7.3.18</t>
  </si>
  <si>
    <t>7.3.19</t>
  </si>
  <si>
    <t>8.4.5</t>
  </si>
  <si>
    <t>ESTAÇÃO DE TRATAMENTO DE ESGOTOS COMPACTA - ETE-02</t>
  </si>
  <si>
    <t>ESTAÇÃO DE TRATAMENTO DE ESGOTOS COMPACTA - ETE-03</t>
  </si>
  <si>
    <t>ESTAÇÃO DE TRATAMENTO DE ESGOTOS COMPACTA - ETE-04</t>
  </si>
  <si>
    <t>INSTALAÇÕES ELÉTRICAS (EEE-01, EEE-02, EEE-03 e EEE-04, ETE-01, ETE-02, ETE-03 e ETE-04 )</t>
  </si>
  <si>
    <t>RELAÇÃO DE MATERIAIS PARA REDE COLETORA / LINHAS DE RECALQUE (EEE-01, EEE-02, EEE-03 e EEE-04) / EMISSÁRIO FINAL (ETE-01, ETE-02, ETE-03 e ETE-04</t>
  </si>
  <si>
    <t>RELAÇÃO DE MATERIAIS PARA EEE-01, EEE-02, EEE-03, EEE-04, ETE-01, ETE-02, ETE-03 e ETE-04</t>
  </si>
  <si>
    <t>RELAÇÃO DE MATERIAIS ELÉTRICOS PARA EEE-01, EEE-02, EEE-03 e EEE-04, ETE-02, ETE-03 e ETE-04</t>
  </si>
  <si>
    <t>2.2.16</t>
  </si>
  <si>
    <t>3.3.30</t>
  </si>
  <si>
    <t>3.3.31</t>
  </si>
  <si>
    <t>3.4.30</t>
  </si>
  <si>
    <t>3.4.31</t>
  </si>
  <si>
    <t>3.5.38</t>
  </si>
  <si>
    <t>3.6.37</t>
  </si>
  <si>
    <t>3.7.37</t>
  </si>
  <si>
    <t>Conj.</t>
  </si>
  <si>
    <t xml:space="preserve"> UNID </t>
  </si>
  <si>
    <t xml:space="preserve"> CONJ</t>
  </si>
  <si>
    <t>2.9.8</t>
  </si>
  <si>
    <t>2.9.9</t>
  </si>
  <si>
    <t>2.9.10</t>
  </si>
  <si>
    <t>2.9.11</t>
  </si>
  <si>
    <t>2.9.12</t>
  </si>
  <si>
    <t>2.9.13</t>
  </si>
  <si>
    <t>2.9.14</t>
  </si>
  <si>
    <t>UNIDADE DE GRADEAMENTO E ELEVATÓRIA, PRÉ-FABRICADA EM FIBRA DE VIDRO, MODELO UGE–03, COM POÇO DE ACESSO DE Ø 1,50 M, GRADEAMENTO, TANQUE DE SUCÇÃO E EQUALIZAÇÃO COM CAPACIDADE DE 1,8 M³. PARA A VAZÃO MÉDIA DE 2,12 M³/H E AMT DE 9,5 M.C.A, INCLUI 02 (DUAS) BOMBAS SUBMERSÍVEIS, POTÊNCIA DE 1,0 CV, QUE TRABALHAM ALTERNADAMENTE, BEM COMO 02 (DOIS) INVERSORES DE FREQUÊNCIA PARA AS MESMAS.
MÓDULO HIPER-COMPACTO, PRÉ-FABRICADA EM PLÁSTICO REFORÇADO COM FIBRA DE VIDRO (PRFV), MODELO ECO-M 55, COMPOSTO POR: - REATOR ANAERÓBIO DE FLUXO ASCENDENTE COMPOSTO DE 02 (DUAS) CÂMARAS, SEGUIDO DE FILTRO AERADO COMPREENDIDO DE 03 (TRÊS) CÂMARAS, E MÓDULO DE DECANTAÇÃO; - 02 (DOIS) CONJUNTOS MOTOBOMBAS SUBMERSÍVEIS, COM PONTO DE TRABALHO ADEQUADO AS CARACTERÍSTICAS DO SISTEMA, P = 0,5 CV, TENSÃO MONOFÁSICA 220 V, PARA RECALQUE DO LODO GERADO;
- SISTEMA DE GERAÇÃO DE AR DIFUSO, COMPOSTO POR 02 (DOIS) SOPRADORES DE AR (SENDO UM COMO RESERVA) TIPO CANAL LATERAL, DUPLO ESTÁGIO, PARA VAZÃO DE 16,7 M*/H, A.M.T DE 2,4 M.C.A. MOTOR ELÉTRICO TRIFÁSICO 220 V, P = 0,9 KW, BEM COMO DIFUSORES DE AR; - ABRIGO PARA SOPRADORES; - CENTRO DE COMANDO DE MOTORES, PARA OS EQUIPAMENTOS ELÉTRICOS, COMPOSTO DE EQUIPAMENTOS E ACESSÓRIOS PARA ACIONAMENTO E PROTEÇÃO, BEM COMO CLP; - RESERVATÓRIO PARA ACÚMULO DO LODO GERADO FABRICADO EM (PRFV), COM VOLUME DE 10,0 M*, PARA SER ENTERRADO, ALTURA DE 2,43 M E DIÂMETRO SUPERIOR 2,90 M; - MISTURADOR SUBMERSÍVEL DOTADO DE MOTOR.</t>
  </si>
  <si>
    <t>CONJ.</t>
  </si>
  <si>
    <t>SEPARADOR TRIFÁSICO (PRFV), CONFORME PROJETO</t>
  </si>
  <si>
    <t>CALHA (PRFV), CONFORME PROJETO</t>
  </si>
  <si>
    <t>PLACAS DIVISÓRIAS DA CÂMARA DE DISTRIBUIÇÃO(PRFV), CONFORME PROJETO</t>
  </si>
  <si>
    <t>CÂMARA DE DISTRIBUIÇÃO (PRFV), CONFORME PROJETO</t>
  </si>
  <si>
    <t>DEFLETOR (PRFV), CONFORME PROJETO</t>
  </si>
  <si>
    <t>BOMBAS SUBMERSÍVEIS PARA ESGOTO VAZÃO MEDIA 25 M³/H. C/ ENGATE RÁPIDO, PEDESTAL, CORRENTE E TUBO GUIA.</t>
  </si>
  <si>
    <t>RECALQUE EM PRFV INCLUINDO REGISTROS, VÁLVULAS DE RETENÇÃO, TUBOS CONEXÕES E PARAFUSOS</t>
  </si>
  <si>
    <t>TANQUE DE ADENSAMENTO DE LODO Ø 2,00 M X 2,00 H.</t>
  </si>
  <si>
    <t>SOPRADOR DE AR TRIF. 380 V</t>
  </si>
  <si>
    <t>TUBULAÇÃO DE DISTRIBUIÇÃO DE AR EM FERRO GALVANIZADO INCLUINDO REGISTROS, VÁLVULAS DE RETENÇÃO, TUBOS E CONEXÕES</t>
  </si>
  <si>
    <t xml:space="preserve">BOMBAS HELICOIDAIS TRIF. 380 V </t>
  </si>
  <si>
    <t>RECALQUE PARA BOMBAS HELICOIDAIS EM CPVC INCLUINDO REGISTROS, VÁLVULAS DE RETENÇÃO, TUBOS CONEXÕES E PARAFUSOS</t>
  </si>
  <si>
    <t>FILTRO PRENSA COM PLACAS DE POLIPROPILENO</t>
  </si>
  <si>
    <t>KIT DE DOSAGEM COM BOMBA DOSADORA V-10, E COMPRESSOR DE MISTURA RÁPIDA COM TINA DE ARMAZENAGEM CAPACIDADE PARA 250 L</t>
  </si>
  <si>
    <t>SISTEMA DE LAVAGEM DE GASES COM CARVÃO ATIVADO</t>
  </si>
  <si>
    <t xml:space="preserve">QUADRO DE COMANDO DE TODOS OS MOTORES DA ETE </t>
  </si>
  <si>
    <t>RECUPERAÇÃO DE REGISTRO BORBOLETA TIPO WAFER (LIMPEZA LUBRIFICAÇÃO E PINTURA)</t>
  </si>
  <si>
    <t>PINTURA GERAL DOS TANQUES DE FIBRA DE VIDRO</t>
  </si>
  <si>
    <t>ESCADA COM GUARDA CORPO E PLATAFORMAS DE INTERLIGAÇÃO</t>
  </si>
  <si>
    <t>BOMBAS SUBMERSÍVEIS PARA ESGOTO VAZÃO MEDIA 9 M³/H. C/ ENGATE RÁPIDO, PEDESTAL, CORRENTE E TUBO GUIA.</t>
  </si>
  <si>
    <t>TANQUE DE ADENSAMENTO DE LODO Ø 2,00 M X 2,50 H.</t>
  </si>
  <si>
    <t>BOMBAS HELICOIDAIS TRIF. 380 V</t>
  </si>
  <si>
    <t>QUADRO DE COMANDO DE TODOS OS MOTORES DA ETE</t>
  </si>
  <si>
    <t>FORNECIMENTO E MONTAGEM COMPONENTES INTERNOS REATOR ANAERÓBIO - UASB COMPOSTO POR COIFAS, DEFLETORES, CALHAS, CALHAS E TUBOS</t>
  </si>
  <si>
    <t>FORNECIMENTO E MONTAGEM COMPONENTES INTERNOS REATOR AERÓBIO – SISTEMA DE DISTRIBUIÇÃO DE A E CALHAS VERTEDORAS</t>
  </si>
  <si>
    <t>SISTEMA DE GERAÇÃO DE AR DIFUSO, MODELO SGDA - 06, COMPOSTO POR 02 (DOIS) SOPRADORES DE AR DE CANAL LATERAL, SENDO UM RESERVA, DUPLO ESTÁGIO, PARA ATENDER VAZÃO DE 59,42 M³/H, CONTRA PRESSÃO DE 5,0 M.C.A., COM MOTOR ELÉTRICO TRIFÁSICO, ATÉ 4,6 KW.</t>
  </si>
  <si>
    <t>CAMARA DE DISTRIBUIÇÃO EM PRFV D.INT. 0,50M / D.EXT. 1,00M / ESP. 8MM - CONFORME PROJETO</t>
  </si>
  <si>
    <t>CALHA COLETORA SUPERIOR "U" - 0,20M X 0,35M X 0,35M - COMPR. 4,85M - CONFORME PROJETO</t>
  </si>
  <si>
    <t>SEPARADOR TRIFÁSICO EM PRFV - COMP. 4,50M / ESP. 8MM - CONFORME PROJETO</t>
  </si>
  <si>
    <t>DEFLETOR EM PRFV - LOSANGULAR - COMP. 4,50M/ESP.8MM - CONFORME PROJETO</t>
  </si>
  <si>
    <t>3.1.40</t>
  </si>
  <si>
    <t>3.2.32</t>
  </si>
  <si>
    <t>3.3.32</t>
  </si>
  <si>
    <t>3.4.32</t>
  </si>
  <si>
    <t>3.5.39</t>
  </si>
  <si>
    <t>3.6.38</t>
  </si>
  <si>
    <t>3.7.38</t>
  </si>
  <si>
    <t>1.14</t>
  </si>
  <si>
    <t>1.15</t>
  </si>
  <si>
    <t>REDE COLETORA (R. Cícero da Macena Bastos) / LINHA DE RECALQUE (EEE-01, EEE-02, EEE-03 e EEE-04) / EMISSÁRIO FINAL (ETE-01, ETE-02, ETE-03 e ETE-04)</t>
  </si>
  <si>
    <t>10.4</t>
  </si>
  <si>
    <t>10.4.1</t>
  </si>
  <si>
    <t>10.4.2</t>
  </si>
  <si>
    <t>10.4.3</t>
  </si>
  <si>
    <t>10.4.4</t>
  </si>
  <si>
    <t>10.4.6</t>
  </si>
  <si>
    <t>RECUPERAÇÃO E COMPLEMENTAÇÃO DA LAGOA EXISTENTE, GRAMA PARA TALUDES</t>
  </si>
  <si>
    <t>13.0</t>
  </si>
  <si>
    <t>ELABORAÇÃO DOS PROJETOS EXECUTIVOS HIDRÁULICO, ELÉTRICO, ESTRUTURAL E SONDAGENS</t>
  </si>
  <si>
    <t xml:space="preserve">UN </t>
  </si>
  <si>
    <t>ELABORAÇÃO DO PROJETO ESTRUTURAL</t>
  </si>
  <si>
    <t>ELABORAÇÃO DO PROJETO ELÉTRICO</t>
  </si>
  <si>
    <t>SERVIÇOS DE SONDAGEM</t>
  </si>
  <si>
    <t>ELABORAÇÃO DO PROJETO HIDRÁULICO  E RELATÓRIOS</t>
  </si>
  <si>
    <t>ELABORAÇÃO DE PLANILHAS ORÇAMENTÁRIAS</t>
  </si>
  <si>
    <t>SONDAGEM A TRADO (4")</t>
  </si>
  <si>
    <t>MOBILIZAÇÃO E DESMOBILIZAÇÃO DE EQUIPAMENTOS PARA SONDAGEM A PERCUSSÃO</t>
  </si>
  <si>
    <t>SONDAGEM À PERCUSSÃO COM SPT</t>
  </si>
  <si>
    <t>DESLOCAMENTO E INSTALAÇÃO DE EQUIPAMENTO 0 A 200 METROS</t>
  </si>
  <si>
    <t>DESLOCAMENTO E INSTALAÇÃO DE EQUIPAMENTO ACIMA DE 500 METROS</t>
  </si>
  <si>
    <t>INSTALAÇÃO DE MEDIDOR DE VAZÃO DO TIPO CALHA PARSHALL GARGANTA W3, EM FIBRA D E VIDRO</t>
  </si>
  <si>
    <t>REPOSIÇÃO DE PAVIMENTAÇÃO ASFÁLTICA, INCLUINDO PINTURA DE LIGAÇÃO, FORNECIMEN TO E APLICAÇÃO DE CBUQ</t>
  </si>
  <si>
    <t>LIMPEZA E TESTE DE REDES DE ESGOTOS SANITÁRIOS</t>
  </si>
  <si>
    <t>CADASTRO DE REDES DE ESGOTO</t>
  </si>
  <si>
    <t>CARGA MANUAL DE MATERIAL DE 3ª CATEGORIA</t>
  </si>
  <si>
    <t>CARGA MECÂNICA DE MATERIAL DE 3ª CATEGORIA</t>
  </si>
  <si>
    <t>ESCAVAÇÃO COM PERFURATRIZ EM MATERIAL DE 2ª CATEGORIA</t>
  </si>
  <si>
    <t>DEMOLIÇÃO DE PISO EM LAJOTA HEXAGONAL</t>
  </si>
  <si>
    <t>MURO EM ALVENARIA BLOCO CERÂMICO, E= 0,19M, C/ ALV DE PEDRA 0,35 X 0,60M, COL UNAS (9X20CM) E CINTAMENTO (9X15CM) SUPERIOR E INFERIOR CONCRETO ARMADO FCK = 15,0 MPA CADA 3,00M, CHAPISCO E REBOCO</t>
  </si>
  <si>
    <t>LASTRO DE CONCRETO, FCK=15 MPA, LANÇADO E ADENSADO</t>
  </si>
  <si>
    <t>ESCAVAÇÃO MANUAL DE VALA OU CAVA EM MATERIAL DE 3ª CATEGORIA, PROFUNDIDADE AT É 4,00 M, COM USO DE EXPLOSIVOS E PERFURAÇÃO MECÂNICA</t>
  </si>
  <si>
    <t>DEMOLIÇÃO DE MEIO-FIO GRANÍTICO OU PRE-MOLDADO</t>
  </si>
  <si>
    <t>DEMOLIÇÃO DE PAVIMENTAÇÃO EM PARALELEPÍPEDO OU PRÉ-MOLDADOS DE CONCRETO C/ RE APROVEITAMENTO</t>
  </si>
  <si>
    <t>DEMOLIÇÃO DE PISO CERÂMICO OU LADRILHO</t>
  </si>
  <si>
    <t>DEMOLIÇÃO MANUAL DE PISO EM CONCRETO SIMPLES E/OU CIMENTADO</t>
  </si>
  <si>
    <t>INTERDIÇÃO DE OBRA COM FITA DE SINALIZAÇÃO</t>
  </si>
  <si>
    <t>REGISTRO GAVETA FOFO 150MM</t>
  </si>
  <si>
    <t>CORRENTE DE AÇO GALVANIZADO 3/16" (0,43 KG/M)</t>
  </si>
  <si>
    <t>REGISTRO PVC ESFERA C/BORBOLETA D =  3"</t>
  </si>
  <si>
    <t>REGISTRO PVC ESFERA C/BORBOLETA D =  4"</t>
  </si>
  <si>
    <t>TUBO PVC P/REDE COLET.ESGOTO, JEI, D= 150MM (VINILFORT - TIGRE OU SIMILAR)</t>
  </si>
  <si>
    <t>FORNECIMENTO, MONTAGEM, MANUTENÇÃO  E INSTALAÇÃO DE PLACA DE IDENTIFICAÇÃO DE OBRA COM 2MX3M, CONFORME MODELO APRESENTADO PELA FISCALIZAÇÃO.</t>
  </si>
  <si>
    <t>ATERRO/REATERRO COMPACTADOS</t>
  </si>
  <si>
    <t>CAIXA DE PASSAGEM EM ANEL CONCRETO ARMADO PRÉ-MOLD. DN = 0,40 PROF. H = 0,60 M C/TAMPA EM CONCRETO ARMADO</t>
  </si>
  <si>
    <t>CAIXA DE PASSAGEM EM ANEL CONCRETO ARMADO PRÉ-MOLD. DN = 0,60 PROF. H = 0,60 MC/TAMPA EM CONCRETO ARMADO</t>
  </si>
  <si>
    <t>ATERRO DE VALAS OU ÁREAS, SEM AQUISIÇÃO DE MATERIAL DE BASE, COMPACTADO MANUALMENTE A 95% DO PN, COM PLACA VIBRATÓRIA</t>
  </si>
  <si>
    <t>PREÇO UNITÁRIO</t>
  </si>
  <si>
    <t>PREÇO TOTAL</t>
  </si>
  <si>
    <t>PONTA DE ALA</t>
  </si>
  <si>
    <t>GRUPO GERADOR YG100TRE  A0010 E A0020 10 KVA TRIFÁSICO - RADIADOR E PARTIDA E LÉTRICA (COM PAINEL DE TRANSFERÊNCIA)</t>
  </si>
  <si>
    <t>2.10.4</t>
  </si>
  <si>
    <t>2.10.5</t>
  </si>
  <si>
    <t>2.10.6</t>
  </si>
  <si>
    <t>2.10.7</t>
  </si>
  <si>
    <t>2.10.8</t>
  </si>
  <si>
    <t>2.10.9</t>
  </si>
  <si>
    <t>2.10.10</t>
  </si>
  <si>
    <t>2.10.11</t>
  </si>
  <si>
    <t>2.10.12</t>
  </si>
  <si>
    <t>2.10.13</t>
  </si>
  <si>
    <t>2.10.14</t>
  </si>
  <si>
    <t>2.10.15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</si>
</sst>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000"/>
    <numFmt numFmtId="168" formatCode="#,##0.00000"/>
    <numFmt numFmtId="169" formatCode="0.000"/>
    <numFmt numFmtId="170" formatCode="#,##0.000000"/>
    <numFmt numFmtId="171" formatCode="_(&quot;R$ &quot;* #,##0_);_(&quot;R$ &quot;* \(#,##0\);_(&quot;R$ &quot;* \-_);_(@_)"/>
    <numFmt numFmtId="172" formatCode="_-[$R$-416]\ * #,##0.00_-;\-[$R$-416]\ * #,##0.00_-;_-[$R$-416]\ * &quot;-&quot;??_-;_-@_-"/>
  </numFmts>
  <fonts count="33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8"/>
      <color indexed="62"/>
      <name val="Cambri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indexed="8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5"/>
      </patternFill>
    </fill>
    <fill>
      <patternFill patternType="solid">
        <fgColor indexed="50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92">
    <xf numFmtId="3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9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12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1" applyNumberFormat="0" applyAlignment="0" applyProtection="0"/>
    <xf numFmtId="0" fontId="12" fillId="18" borderId="2" applyNumberFormat="0" applyAlignment="0" applyProtection="0"/>
    <xf numFmtId="171" fontId="5" fillId="0" borderId="0" applyFill="0" applyBorder="0" applyAlignment="0" applyProtection="0"/>
    <xf numFmtId="170" fontId="6" fillId="0" borderId="0" applyFont="0" applyFill="0" applyBorder="0" applyAlignment="0" applyProtection="0"/>
    <xf numFmtId="166" fontId="5" fillId="0" borderId="0"/>
    <xf numFmtId="0" fontId="5" fillId="0" borderId="0"/>
    <xf numFmtId="3" fontId="5" fillId="0" borderId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3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7" fillId="0" borderId="0"/>
    <xf numFmtId="0" fontId="17" fillId="3" borderId="1" applyNumberFormat="0" applyAlignment="0" applyProtection="0"/>
    <xf numFmtId="0" fontId="18" fillId="0" borderId="3" applyNumberFormat="0" applyFill="0" applyAlignment="0" applyProtection="0"/>
    <xf numFmtId="164" fontId="5" fillId="0" borderId="0" applyFont="0" applyFill="0" applyBorder="0" applyAlignment="0" applyProtection="0"/>
    <xf numFmtId="0" fontId="19" fillId="8" borderId="0" applyNumberFormat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5" fillId="0" borderId="0"/>
    <xf numFmtId="0" fontId="5" fillId="0" borderId="0"/>
    <xf numFmtId="3" fontId="5" fillId="0" borderId="0"/>
    <xf numFmtId="0" fontId="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" fillId="0" borderId="0"/>
    <xf numFmtId="0" fontId="6" fillId="0" borderId="0"/>
    <xf numFmtId="0" fontId="5" fillId="0" borderId="0"/>
    <xf numFmtId="0" fontId="5" fillId="0" borderId="0"/>
    <xf numFmtId="0" fontId="22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5" fillId="4" borderId="7" applyNumberFormat="0" applyFont="0" applyAlignment="0" applyProtection="0"/>
    <xf numFmtId="0" fontId="20" fillId="17" borderId="8" applyNumberFormat="0" applyAlignment="0" applyProtection="0"/>
    <xf numFmtId="9" fontId="6" fillId="0" borderId="0" applyFont="0" applyFill="0" applyBorder="0" applyAlignment="0" applyProtection="0"/>
    <xf numFmtId="9" fontId="5" fillId="0" borderId="0" applyFill="0" applyBorder="0" applyAlignment="0" applyProtection="0"/>
    <xf numFmtId="169" fontId="5" fillId="0" borderId="0" applyFill="0" applyBorder="0" applyAlignment="0" applyProtection="0"/>
    <xf numFmtId="169" fontId="5" fillId="0" borderId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5" fillId="0" borderId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5" fillId="0" borderId="0" applyFill="0" applyBorder="0" applyAlignment="0" applyProtection="0"/>
    <xf numFmtId="165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6" fontId="5" fillId="0" borderId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5" fillId="0" borderId="0"/>
    <xf numFmtId="0" fontId="8" fillId="0" borderId="0" applyNumberFormat="0" applyFill="0" applyBorder="0" applyAlignment="0" applyProtection="0"/>
    <xf numFmtId="3" fontId="3" fillId="0" borderId="4" applyFill="0" applyAlignment="0" applyProtection="0"/>
    <xf numFmtId="3" fontId="4" fillId="0" borderId="9" applyFill="0" applyAlignment="0" applyProtection="0"/>
    <xf numFmtId="166" fontId="5" fillId="0" borderId="0" applyFill="0" applyBorder="0" applyAlignment="0" applyProtection="0"/>
    <xf numFmtId="0" fontId="21" fillId="0" borderId="0" applyNumberFormat="0" applyFill="0" applyBorder="0" applyAlignment="0" applyProtection="0"/>
    <xf numFmtId="0" fontId="32" fillId="0" borderId="0">
      <alignment vertical="top"/>
    </xf>
    <xf numFmtId="0" fontId="1" fillId="0" borderId="0">
      <alignment vertical="top"/>
    </xf>
  </cellStyleXfs>
  <cellXfs count="102">
    <xf numFmtId="3" fontId="0" fillId="0" borderId="0" xfId="0"/>
    <xf numFmtId="0" fontId="26" fillId="0" borderId="0" xfId="47" applyFont="1" applyFill="1" applyBorder="1" applyAlignment="1">
      <alignment vertical="center"/>
    </xf>
    <xf numFmtId="164" fontId="27" fillId="19" borderId="13" xfId="42" applyFont="1" applyFill="1" applyBorder="1" applyAlignment="1">
      <alignment vertical="center" wrapText="1"/>
    </xf>
    <xf numFmtId="0" fontId="26" fillId="0" borderId="0" xfId="47" applyFont="1" applyFill="1" applyAlignment="1">
      <alignment vertical="center" wrapText="1"/>
    </xf>
    <xf numFmtId="0" fontId="26" fillId="0" borderId="0" xfId="47" applyFont="1" applyFill="1" applyBorder="1" applyAlignment="1">
      <alignment vertical="center" wrapText="1"/>
    </xf>
    <xf numFmtId="3" fontId="29" fillId="19" borderId="13" xfId="47" applyNumberFormat="1" applyFont="1" applyFill="1" applyBorder="1" applyAlignment="1">
      <alignment horizontal="center" vertical="center" wrapText="1"/>
    </xf>
    <xf numFmtId="4" fontId="30" fillId="0" borderId="0" xfId="47" applyNumberFormat="1" applyFont="1" applyFill="1" applyBorder="1" applyAlignment="1">
      <alignment vertical="center" wrapText="1"/>
    </xf>
    <xf numFmtId="49" fontId="26" fillId="0" borderId="13" xfId="47" applyNumberFormat="1" applyFont="1" applyFill="1" applyBorder="1" applyAlignment="1">
      <alignment horizontal="center" vertical="center" wrapText="1"/>
    </xf>
    <xf numFmtId="49" fontId="26" fillId="20" borderId="13" xfId="47" applyNumberFormat="1" applyFont="1" applyFill="1" applyBorder="1" applyAlignment="1">
      <alignment horizontal="center" vertical="center" wrapText="1"/>
    </xf>
    <xf numFmtId="0" fontId="26" fillId="20" borderId="0" xfId="47" applyFont="1" applyFill="1" applyBorder="1" applyAlignment="1">
      <alignment vertical="center" wrapText="1"/>
    </xf>
    <xf numFmtId="49" fontId="29" fillId="19" borderId="13" xfId="47" applyNumberFormat="1" applyFont="1" applyFill="1" applyBorder="1" applyAlignment="1">
      <alignment horizontal="center" vertical="center" wrapText="1"/>
    </xf>
    <xf numFmtId="49" fontId="28" fillId="20" borderId="13" xfId="47" applyNumberFormat="1" applyFont="1" applyFill="1" applyBorder="1" applyAlignment="1">
      <alignment horizontal="center" vertical="center" wrapText="1"/>
    </xf>
    <xf numFmtId="0" fontId="26" fillId="0" borderId="0" xfId="47" applyFont="1" applyFill="1" applyAlignment="1">
      <alignment horizontal="center" vertical="center" wrapText="1"/>
    </xf>
    <xf numFmtId="4" fontId="26" fillId="0" borderId="0" xfId="71" applyNumberFormat="1" applyFont="1" applyFill="1" applyBorder="1" applyAlignment="1" applyProtection="1">
      <alignment horizontal="center" vertical="center" wrapText="1"/>
    </xf>
    <xf numFmtId="4" fontId="26" fillId="0" borderId="0" xfId="71" applyNumberFormat="1" applyFont="1" applyFill="1" applyBorder="1" applyAlignment="1" applyProtection="1">
      <alignment horizontal="right" vertical="center" wrapText="1"/>
    </xf>
    <xf numFmtId="0" fontId="26" fillId="0" borderId="0" xfId="47" applyFont="1" applyFill="1" applyBorder="1" applyAlignment="1">
      <alignment horizontal="center" vertical="center" wrapText="1"/>
    </xf>
    <xf numFmtId="4" fontId="26" fillId="0" borderId="13" xfId="47" applyNumberFormat="1" applyFont="1" applyFill="1" applyBorder="1" applyAlignment="1">
      <alignment horizontal="center" vertical="center" wrapText="1"/>
    </xf>
    <xf numFmtId="0" fontId="26" fillId="0" borderId="0" xfId="47" applyFont="1" applyFill="1" applyAlignment="1">
      <alignment horizontal="justify" vertical="center" wrapText="1"/>
    </xf>
    <xf numFmtId="0" fontId="26" fillId="0" borderId="13" xfId="46" applyFont="1" applyFill="1" applyBorder="1" applyAlignment="1">
      <alignment horizontal="center" vertical="center" wrapText="1"/>
    </xf>
    <xf numFmtId="4" fontId="26" fillId="0" borderId="0" xfId="47" applyNumberFormat="1" applyFont="1" applyFill="1" applyBorder="1" applyAlignment="1">
      <alignment vertical="center"/>
    </xf>
    <xf numFmtId="4" fontId="26" fillId="0" borderId="0" xfId="47" applyNumberFormat="1" applyFont="1" applyFill="1" applyBorder="1" applyAlignment="1">
      <alignment vertical="center" wrapText="1"/>
    </xf>
    <xf numFmtId="0" fontId="26" fillId="0" borderId="13" xfId="46" applyFont="1" applyFill="1" applyBorder="1" applyAlignment="1">
      <alignment horizontal="left" vertical="center" wrapText="1"/>
    </xf>
    <xf numFmtId="1" fontId="26" fillId="0" borderId="13" xfId="46" applyNumberFormat="1" applyFont="1" applyFill="1" applyBorder="1" applyAlignment="1">
      <alignment horizontal="center" vertical="center" wrapText="1"/>
    </xf>
    <xf numFmtId="4" fontId="26" fillId="0" borderId="13" xfId="46" applyNumberFormat="1" applyFont="1" applyFill="1" applyBorder="1" applyAlignment="1">
      <alignment horizontal="left" vertical="center" wrapText="1"/>
    </xf>
    <xf numFmtId="4" fontId="26" fillId="0" borderId="13" xfId="46" applyNumberFormat="1" applyFont="1" applyFill="1" applyBorder="1" applyAlignment="1">
      <alignment horizontal="center" vertical="center" wrapText="1"/>
    </xf>
    <xf numFmtId="3" fontId="0" fillId="0" borderId="0" xfId="0" applyFill="1"/>
    <xf numFmtId="166" fontId="27" fillId="19" borderId="23" xfId="75" applyNumberFormat="1" applyFont="1" applyFill="1" applyBorder="1" applyAlignment="1" applyProtection="1">
      <alignment horizontal="center" vertical="center" wrapText="1"/>
    </xf>
    <xf numFmtId="0" fontId="28" fillId="20" borderId="13" xfId="47" applyFont="1" applyFill="1" applyBorder="1" applyAlignment="1">
      <alignment horizontal="center" vertical="center" wrapText="1"/>
    </xf>
    <xf numFmtId="0" fontId="29" fillId="19" borderId="13" xfId="47" applyFont="1" applyFill="1" applyBorder="1" applyAlignment="1">
      <alignment horizontal="center" vertical="center" wrapText="1"/>
    </xf>
    <xf numFmtId="166" fontId="27" fillId="19" borderId="26" xfId="75" applyNumberFormat="1" applyFont="1" applyFill="1" applyBorder="1" applyAlignment="1" applyProtection="1">
      <alignment horizontal="center" vertical="center" wrapText="1"/>
    </xf>
    <xf numFmtId="166" fontId="27" fillId="19" borderId="12" xfId="75" applyNumberFormat="1" applyFont="1" applyFill="1" applyBorder="1" applyAlignment="1" applyProtection="1">
      <alignment horizontal="center" vertical="center" wrapText="1"/>
    </xf>
    <xf numFmtId="0" fontId="28" fillId="0" borderId="13" xfId="47" applyFont="1" applyFill="1" applyBorder="1" applyAlignment="1">
      <alignment horizontal="center" vertical="center" wrapText="1"/>
    </xf>
    <xf numFmtId="1" fontId="28" fillId="20" borderId="11" xfId="46" applyNumberFormat="1" applyFont="1" applyFill="1" applyBorder="1" applyAlignment="1">
      <alignment horizontal="left" vertical="center" wrapText="1"/>
    </xf>
    <xf numFmtId="4" fontId="29" fillId="19" borderId="11" xfId="0" applyNumberFormat="1" applyFont="1" applyFill="1" applyBorder="1" applyAlignment="1">
      <alignment horizontal="left" vertical="center" wrapText="1"/>
    </xf>
    <xf numFmtId="4" fontId="28" fillId="0" borderId="13" xfId="71" applyNumberFormat="1" applyFont="1" applyFill="1" applyBorder="1" applyAlignment="1" applyProtection="1">
      <alignment horizontal="center" vertical="center" wrapText="1"/>
      <protection locked="0"/>
    </xf>
    <xf numFmtId="4" fontId="28" fillId="0" borderId="13" xfId="71" applyNumberFormat="1" applyFont="1" applyFill="1" applyBorder="1" applyAlignment="1" applyProtection="1">
      <alignment horizontal="center" vertical="center" wrapText="1"/>
    </xf>
    <xf numFmtId="0" fontId="29" fillId="19" borderId="10" xfId="47" applyFont="1" applyFill="1" applyBorder="1" applyAlignment="1">
      <alignment vertical="center" wrapText="1"/>
    </xf>
    <xf numFmtId="0" fontId="29" fillId="19" borderId="11" xfId="47" applyFont="1" applyFill="1" applyBorder="1" applyAlignment="1">
      <alignment vertical="center" wrapText="1"/>
    </xf>
    <xf numFmtId="0" fontId="29" fillId="19" borderId="12" xfId="47" applyFont="1" applyFill="1" applyBorder="1" applyAlignment="1">
      <alignment vertical="center" wrapText="1"/>
    </xf>
    <xf numFmtId="0" fontId="28" fillId="0" borderId="13" xfId="47" applyFont="1" applyFill="1" applyBorder="1" applyAlignment="1">
      <alignment horizontal="left" vertical="center" wrapText="1"/>
    </xf>
    <xf numFmtId="3" fontId="26" fillId="0" borderId="13" xfId="46" applyNumberFormat="1" applyFont="1" applyFill="1" applyBorder="1" applyAlignment="1">
      <alignment horizontal="left" vertical="center" wrapText="1"/>
    </xf>
    <xf numFmtId="0" fontId="29" fillId="19" borderId="11" xfId="47" applyFont="1" applyFill="1" applyBorder="1" applyAlignment="1">
      <alignment horizontal="center" vertical="center" wrapText="1"/>
    </xf>
    <xf numFmtId="164" fontId="27" fillId="19" borderId="18" xfId="42" applyFont="1" applyFill="1" applyBorder="1" applyAlignment="1">
      <alignment horizontal="center" vertical="center" wrapText="1"/>
    </xf>
    <xf numFmtId="164" fontId="27" fillId="19" borderId="19" xfId="42" applyFont="1" applyFill="1" applyBorder="1" applyAlignment="1">
      <alignment horizontal="center" vertical="center" wrapText="1"/>
    </xf>
    <xf numFmtId="164" fontId="27" fillId="19" borderId="20" xfId="42" applyFont="1" applyFill="1" applyBorder="1" applyAlignment="1">
      <alignment horizontal="center" vertical="center" wrapText="1"/>
    </xf>
    <xf numFmtId="0" fontId="28" fillId="20" borderId="11" xfId="47" applyFont="1" applyFill="1" applyBorder="1" applyAlignment="1">
      <alignment vertical="center" wrapText="1"/>
    </xf>
    <xf numFmtId="0" fontId="28" fillId="20" borderId="12" xfId="47" applyFont="1" applyFill="1" applyBorder="1" applyAlignment="1">
      <alignment vertical="center" wrapText="1"/>
    </xf>
    <xf numFmtId="4" fontId="28" fillId="0" borderId="13" xfId="72" applyNumberFormat="1" applyFont="1" applyFill="1" applyBorder="1" applyAlignment="1" applyProtection="1">
      <alignment horizontal="center" vertical="center" wrapText="1"/>
      <protection locked="0"/>
    </xf>
    <xf numFmtId="4" fontId="28" fillId="0" borderId="13" xfId="72" applyNumberFormat="1" applyFont="1" applyFill="1" applyBorder="1" applyAlignment="1" applyProtection="1">
      <alignment horizontal="center" vertical="center" wrapText="1"/>
    </xf>
    <xf numFmtId="4" fontId="29" fillId="19" borderId="13" xfId="47" applyNumberFormat="1" applyFont="1" applyFill="1" applyBorder="1" applyAlignment="1">
      <alignment horizontal="center" vertical="center" wrapText="1"/>
    </xf>
    <xf numFmtId="4" fontId="26" fillId="0" borderId="17" xfId="47" applyNumberFormat="1" applyFont="1" applyFill="1" applyBorder="1" applyAlignment="1">
      <alignment horizontal="right" vertical="center" wrapText="1"/>
    </xf>
    <xf numFmtId="10" fontId="26" fillId="0" borderId="0" xfId="47" applyNumberFormat="1" applyFont="1" applyFill="1" applyBorder="1" applyAlignment="1">
      <alignment vertical="center" wrapText="1"/>
    </xf>
    <xf numFmtId="4" fontId="28" fillId="20" borderId="13" xfId="47" applyNumberFormat="1" applyFont="1" applyFill="1" applyBorder="1" applyAlignment="1">
      <alignment horizontal="center" vertical="center" wrapText="1"/>
    </xf>
    <xf numFmtId="0" fontId="26" fillId="21" borderId="0" xfId="47" applyFont="1" applyFill="1" applyBorder="1" applyAlignment="1">
      <alignment vertical="center" wrapText="1"/>
    </xf>
    <xf numFmtId="10" fontId="26" fillId="21" borderId="0" xfId="47" applyNumberFormat="1" applyFont="1" applyFill="1" applyBorder="1" applyAlignment="1">
      <alignment vertical="center" wrapText="1"/>
    </xf>
    <xf numFmtId="4" fontId="26" fillId="0" borderId="0" xfId="72" applyNumberFormat="1" applyFont="1" applyFill="1" applyBorder="1" applyAlignment="1" applyProtection="1">
      <alignment horizontal="center" vertical="center" wrapText="1"/>
    </xf>
    <xf numFmtId="0" fontId="26" fillId="0" borderId="16" xfId="47" applyFont="1" applyFill="1" applyBorder="1" applyAlignment="1">
      <alignment horizontal="center" vertical="center" wrapText="1"/>
    </xf>
    <xf numFmtId="4" fontId="26" fillId="0" borderId="15" xfId="72" applyNumberFormat="1" applyFont="1" applyFill="1" applyBorder="1" applyAlignment="1" applyProtection="1">
      <alignment horizontal="center" vertical="center" wrapText="1"/>
    </xf>
    <xf numFmtId="43" fontId="26" fillId="0" borderId="0" xfId="47" applyNumberFormat="1" applyFont="1" applyFill="1" applyBorder="1" applyAlignment="1">
      <alignment vertical="center" wrapText="1"/>
    </xf>
    <xf numFmtId="4" fontId="26" fillId="0" borderId="0" xfId="72" applyNumberFormat="1" applyFont="1" applyFill="1" applyBorder="1" applyAlignment="1" applyProtection="1">
      <alignment horizontal="right" vertical="center" wrapText="1"/>
    </xf>
    <xf numFmtId="4" fontId="26" fillId="0" borderId="34" xfId="47" quotePrefix="1" applyNumberFormat="1" applyFont="1" applyFill="1" applyBorder="1" applyAlignment="1">
      <alignment vertical="center" wrapText="1"/>
    </xf>
    <xf numFmtId="4" fontId="26" fillId="0" borderId="33" xfId="47" quotePrefix="1" applyNumberFormat="1" applyFont="1" applyFill="1" applyBorder="1" applyAlignment="1">
      <alignment vertical="center" wrapText="1"/>
    </xf>
    <xf numFmtId="4" fontId="26" fillId="0" borderId="35" xfId="47" quotePrefix="1" applyNumberFormat="1" applyFont="1" applyFill="1" applyBorder="1" applyAlignment="1">
      <alignment vertical="center" wrapText="1"/>
    </xf>
    <xf numFmtId="4" fontId="26" fillId="0" borderId="14" xfId="47" quotePrefix="1" applyNumberFormat="1" applyFont="1" applyFill="1" applyBorder="1" applyAlignment="1">
      <alignment vertical="center" wrapText="1"/>
    </xf>
    <xf numFmtId="4" fontId="26" fillId="0" borderId="0" xfId="47" quotePrefix="1" applyNumberFormat="1" applyFont="1" applyFill="1" applyBorder="1" applyAlignment="1">
      <alignment vertical="center" wrapText="1"/>
    </xf>
    <xf numFmtId="4" fontId="26" fillId="0" borderId="36" xfId="47" quotePrefix="1" applyNumberFormat="1" applyFont="1" applyFill="1" applyBorder="1" applyAlignment="1">
      <alignment vertical="center" wrapText="1"/>
    </xf>
    <xf numFmtId="3" fontId="26" fillId="0" borderId="13" xfId="0" applyNumberFormat="1" applyFont="1" applyFill="1" applyBorder="1" applyAlignment="1">
      <alignment horizontal="left" vertical="center" wrapText="1"/>
    </xf>
    <xf numFmtId="4" fontId="29" fillId="19" borderId="11" xfId="0" applyNumberFormat="1" applyFont="1" applyFill="1" applyBorder="1" applyAlignment="1">
      <alignment horizontal="center" vertical="center" wrapText="1"/>
    </xf>
    <xf numFmtId="4" fontId="29" fillId="19" borderId="12" xfId="0" applyNumberFormat="1" applyFont="1" applyFill="1" applyBorder="1" applyAlignment="1">
      <alignment horizontal="center" vertical="center" wrapText="1"/>
    </xf>
    <xf numFmtId="172" fontId="29" fillId="19" borderId="13" xfId="0" applyNumberFormat="1" applyFont="1" applyFill="1" applyBorder="1" applyAlignment="1">
      <alignment horizontal="center" vertical="center" wrapText="1"/>
    </xf>
    <xf numFmtId="1" fontId="28" fillId="20" borderId="11" xfId="46" applyNumberFormat="1" applyFont="1" applyFill="1" applyBorder="1" applyAlignment="1">
      <alignment horizontal="center" vertical="center" wrapText="1"/>
    </xf>
    <xf numFmtId="4" fontId="26" fillId="20" borderId="13" xfId="46" applyNumberFormat="1" applyFont="1" applyFill="1" applyBorder="1" applyAlignment="1">
      <alignment horizontal="center" vertical="center" wrapText="1"/>
    </xf>
    <xf numFmtId="0" fontId="29" fillId="19" borderId="12" xfId="47" applyFont="1" applyFill="1" applyBorder="1" applyAlignment="1">
      <alignment horizontal="center" vertical="center" wrapText="1"/>
    </xf>
    <xf numFmtId="0" fontId="28" fillId="20" borderId="11" xfId="47" applyFont="1" applyFill="1" applyBorder="1" applyAlignment="1">
      <alignment horizontal="center" vertical="center" wrapText="1"/>
    </xf>
    <xf numFmtId="0" fontId="31" fillId="0" borderId="22" xfId="47" applyFont="1" applyFill="1" applyBorder="1" applyAlignment="1">
      <alignment horizontal="center" vertical="center" wrapText="1"/>
    </xf>
    <xf numFmtId="0" fontId="31" fillId="0" borderId="23" xfId="47" applyFont="1" applyFill="1" applyBorder="1" applyAlignment="1">
      <alignment horizontal="center" vertical="center" wrapText="1"/>
    </xf>
    <xf numFmtId="0" fontId="31" fillId="0" borderId="24" xfId="47" applyFont="1" applyFill="1" applyBorder="1" applyAlignment="1">
      <alignment horizontal="center" vertical="center" wrapText="1"/>
    </xf>
    <xf numFmtId="0" fontId="31" fillId="0" borderId="25" xfId="47" applyFont="1" applyFill="1" applyBorder="1" applyAlignment="1">
      <alignment horizontal="center" vertical="center" wrapText="1"/>
    </xf>
    <xf numFmtId="0" fontId="31" fillId="0" borderId="21" xfId="47" applyFont="1" applyFill="1" applyBorder="1" applyAlignment="1">
      <alignment horizontal="center" vertical="center" wrapText="1"/>
    </xf>
    <xf numFmtId="0" fontId="31" fillId="0" borderId="13" xfId="47" applyFont="1" applyFill="1" applyBorder="1" applyAlignment="1">
      <alignment horizontal="center" vertical="center" wrapText="1"/>
    </xf>
    <xf numFmtId="0" fontId="28" fillId="0" borderId="13" xfId="47" applyFont="1" applyFill="1" applyBorder="1" applyAlignment="1">
      <alignment horizontal="justify" vertical="center" wrapText="1"/>
    </xf>
    <xf numFmtId="166" fontId="27" fillId="19" borderId="10" xfId="75" applyNumberFormat="1" applyFont="1" applyFill="1" applyBorder="1" applyAlignment="1" applyProtection="1">
      <alignment horizontal="center" vertical="center" wrapText="1"/>
    </xf>
    <xf numFmtId="166" fontId="27" fillId="19" borderId="12" xfId="75" applyNumberFormat="1" applyFont="1" applyFill="1" applyBorder="1" applyAlignment="1" applyProtection="1">
      <alignment horizontal="center" vertical="center" wrapText="1"/>
    </xf>
    <xf numFmtId="0" fontId="27" fillId="0" borderId="10" xfId="47" applyFont="1" applyFill="1" applyBorder="1" applyAlignment="1">
      <alignment horizontal="center" vertical="center" wrapText="1"/>
    </xf>
    <xf numFmtId="0" fontId="27" fillId="0" borderId="11" xfId="47" applyFont="1" applyFill="1" applyBorder="1" applyAlignment="1">
      <alignment horizontal="center" vertical="center" wrapText="1"/>
    </xf>
    <xf numFmtId="0" fontId="27" fillId="0" borderId="12" xfId="47" applyFont="1" applyFill="1" applyBorder="1" applyAlignment="1">
      <alignment horizontal="center" vertical="center" wrapText="1"/>
    </xf>
    <xf numFmtId="0" fontId="31" fillId="0" borderId="27" xfId="47" applyFont="1" applyFill="1" applyBorder="1" applyAlignment="1">
      <alignment horizontal="center" vertical="center" wrapText="1"/>
    </xf>
    <xf numFmtId="0" fontId="31" fillId="0" borderId="28" xfId="47" applyFont="1" applyFill="1" applyBorder="1" applyAlignment="1">
      <alignment horizontal="center" vertical="center" wrapText="1"/>
    </xf>
    <xf numFmtId="0" fontId="31" fillId="0" borderId="26" xfId="47" applyFont="1" applyFill="1" applyBorder="1" applyAlignment="1">
      <alignment horizontal="center" vertical="center" wrapText="1"/>
    </xf>
    <xf numFmtId="0" fontId="31" fillId="0" borderId="29" xfId="47" applyFont="1" applyFill="1" applyBorder="1" applyAlignment="1">
      <alignment horizontal="center" vertical="center" wrapText="1"/>
    </xf>
    <xf numFmtId="0" fontId="31" fillId="0" borderId="11" xfId="47" applyFont="1" applyFill="1" applyBorder="1" applyAlignment="1">
      <alignment horizontal="center" vertical="center" wrapText="1"/>
    </xf>
    <xf numFmtId="0" fontId="31" fillId="0" borderId="12" xfId="47" applyFont="1" applyFill="1" applyBorder="1" applyAlignment="1">
      <alignment horizontal="center" vertical="center" wrapText="1"/>
    </xf>
    <xf numFmtId="0" fontId="31" fillId="0" borderId="30" xfId="47" applyFont="1" applyFill="1" applyBorder="1" applyAlignment="1">
      <alignment horizontal="center" vertical="center" wrapText="1"/>
    </xf>
    <xf numFmtId="0" fontId="31" fillId="0" borderId="31" xfId="47" applyFont="1" applyFill="1" applyBorder="1" applyAlignment="1">
      <alignment horizontal="center" vertical="center" wrapText="1"/>
    </xf>
    <xf numFmtId="0" fontId="31" fillId="0" borderId="32" xfId="47" applyFont="1" applyFill="1" applyBorder="1" applyAlignment="1">
      <alignment horizontal="center" vertical="center" wrapText="1"/>
    </xf>
    <xf numFmtId="0" fontId="28" fillId="0" borderId="10" xfId="47" applyFont="1" applyFill="1" applyBorder="1" applyAlignment="1">
      <alignment horizontal="justify" vertical="center" wrapText="1"/>
    </xf>
    <xf numFmtId="0" fontId="28" fillId="0" borderId="11" xfId="47" applyFont="1" applyFill="1" applyBorder="1" applyAlignment="1">
      <alignment horizontal="justify" vertical="center" wrapText="1"/>
    </xf>
    <xf numFmtId="0" fontId="28" fillId="0" borderId="12" xfId="47" applyFont="1" applyFill="1" applyBorder="1" applyAlignment="1">
      <alignment horizontal="justify" vertical="center" wrapText="1"/>
    </xf>
    <xf numFmtId="0" fontId="28" fillId="0" borderId="10" xfId="47" applyFont="1" applyFill="1" applyBorder="1" applyAlignment="1">
      <alignment horizontal="center" vertical="center" wrapText="1"/>
    </xf>
    <xf numFmtId="0" fontId="28" fillId="0" borderId="11" xfId="47" applyFont="1" applyFill="1" applyBorder="1" applyAlignment="1">
      <alignment horizontal="center" vertical="center" wrapText="1"/>
    </xf>
    <xf numFmtId="0" fontId="28" fillId="0" borderId="12" xfId="47" applyFont="1" applyFill="1" applyBorder="1" applyAlignment="1">
      <alignment horizontal="center" vertical="center" wrapText="1"/>
    </xf>
    <xf numFmtId="0" fontId="27" fillId="0" borderId="13" xfId="47" applyFont="1" applyFill="1" applyBorder="1" applyAlignment="1">
      <alignment horizontal="center" vertical="center" wrapText="1"/>
    </xf>
  </cellXfs>
  <cellStyles count="9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28"/>
    <cellStyle name="Euro" xfId="29"/>
    <cellStyle name="Excel Built-in Comma" xfId="30"/>
    <cellStyle name="Excel Built-in Normal" xfId="31"/>
    <cellStyle name="Excel_BuiltIn_Norma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definido" xfId="39"/>
    <cellStyle name="Input" xfId="40"/>
    <cellStyle name="Linked Cell" xfId="41"/>
    <cellStyle name="Moeda" xfId="42" builtinId="4"/>
    <cellStyle name="Neutral" xfId="43"/>
    <cellStyle name="Normal" xfId="0" builtinId="0"/>
    <cellStyle name="Normal 10" xfId="44"/>
    <cellStyle name="Normal 11" xfId="90"/>
    <cellStyle name="Normal 12" xfId="91"/>
    <cellStyle name="Normal 2" xfId="45"/>
    <cellStyle name="Normal 2 2" xfId="46"/>
    <cellStyle name="Normal 2 2_1-LICITAÇÕES 2010 - BODOCÓ Composições NÃO PUBLICAR" xfId="47"/>
    <cellStyle name="Normal 2 3" xfId="48"/>
    <cellStyle name="Normal 2_1-LICITAÇÕES 2010 - BODOCÓ Composições NÃO PUBLICAR" xfId="49"/>
    <cellStyle name="Normal 3" xfId="50"/>
    <cellStyle name="Normal 3 2" xfId="51"/>
    <cellStyle name="Normal 3 3" xfId="52"/>
    <cellStyle name="Normal 3 4" xfId="53"/>
    <cellStyle name="Normal 3 5" xfId="54"/>
    <cellStyle name="Normal 3 6" xfId="55"/>
    <cellStyle name="Normal 3_1-LICITAÇÕES 2010 - BODOCÓ Composições NÃO PUBLICAR" xfId="56"/>
    <cellStyle name="Normal 4" xfId="57"/>
    <cellStyle name="Normal 5" xfId="58"/>
    <cellStyle name="Normal 6" xfId="59"/>
    <cellStyle name="Normal 7" xfId="60"/>
    <cellStyle name="Normal 8" xfId="61"/>
    <cellStyle name="Normal 9" xfId="62"/>
    <cellStyle name="Note" xfId="63"/>
    <cellStyle name="Output" xfId="64"/>
    <cellStyle name="Porcentagem 2" xfId="65"/>
    <cellStyle name="Porcentagem 3" xfId="66"/>
    <cellStyle name="Separador de milhares [0] 2" xfId="67"/>
    <cellStyle name="Separador de milhares [0] 3" xfId="68"/>
    <cellStyle name="Separador de milhares 2" xfId="69"/>
    <cellStyle name="Separador de milhares 2 2" xfId="70"/>
    <cellStyle name="Separador de milhares 2 2_1-LICITAÇÕES 2010 - BODOCÓ Composições NÃO PUBLICAR" xfId="71"/>
    <cellStyle name="Separador de milhares 2_1-LICITAÇÕES 2010 - BODOCÓ Composições NÃO PUBLICAR" xfId="72"/>
    <cellStyle name="Separador de milhares 3" xfId="73"/>
    <cellStyle name="Separador de milhares 3 2" xfId="74"/>
    <cellStyle name="Separador de milhares 3_1-LICITAÇÕES 2010 - BODOCÓ Composições NÃO PUBLICAR" xfId="75"/>
    <cellStyle name="Separador de milhares 4" xfId="76"/>
    <cellStyle name="Separador de milhares 4 2" xfId="77"/>
    <cellStyle name="Separador de milhares 4_1-LICITAÇÕES 2010 - BODOCÓ Composições NÃO PUBLICAR" xfId="78"/>
    <cellStyle name="Separador de milhares 5" xfId="79"/>
    <cellStyle name="Separador de milhares 5 2" xfId="80"/>
    <cellStyle name="Separador de milhares 5_1-LICITAÇÕES 2010 - BODOCÓ Composições NÃO PUBLICAR" xfId="81"/>
    <cellStyle name="Separador de milhares 6" xfId="82"/>
    <cellStyle name="Separador de milhares 7" xfId="83"/>
    <cellStyle name="TableStyleLight1" xfId="84"/>
    <cellStyle name="Title" xfId="85"/>
    <cellStyle name="Título 1 1" xfId="86"/>
    <cellStyle name="Total" xfId="87" builtinId="25" customBuiltin="1"/>
    <cellStyle name="Vírgula 2" xfId="88"/>
    <cellStyle name="Warning Text" xfId="8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84747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66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1437273</xdr:colOff>
      <xdr:row>0</xdr:row>
      <xdr:rowOff>57150</xdr:rowOff>
    </xdr:from>
    <xdr:to>
      <xdr:col>5</xdr:col>
      <xdr:colOff>1092868</xdr:colOff>
      <xdr:row>4</xdr:row>
      <xdr:rowOff>95250</xdr:rowOff>
    </xdr:to>
    <xdr:sp macro="" textlink="" fLocksText="0">
      <xdr:nvSpPr>
        <xdr:cNvPr id="4" name="Text Box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80223" y="57150"/>
          <a:ext cx="6275470" cy="6858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GRR - Gerencia Regional de Revitalização das Bacia hidrográficas </a:t>
          </a:r>
        </a:p>
      </xdr:txBody>
    </xdr:sp>
    <xdr:clientData/>
  </xdr:twoCellAnchor>
  <xdr:twoCellAnchor>
    <xdr:from>
      <xdr:col>0</xdr:col>
      <xdr:colOff>66675</xdr:colOff>
      <xdr:row>0</xdr:row>
      <xdr:rowOff>66675</xdr:rowOff>
    </xdr:from>
    <xdr:to>
      <xdr:col>1</xdr:col>
      <xdr:colOff>1390650</xdr:colOff>
      <xdr:row>4</xdr:row>
      <xdr:rowOff>66675</xdr:rowOff>
    </xdr:to>
    <xdr:pic>
      <xdr:nvPicPr>
        <xdr:cNvPr id="115445" name="Picture 1">
          <a:extLst>
            <a:ext uri="{FF2B5EF4-FFF2-40B4-BE49-F238E27FC236}">
              <a16:creationId xmlns="" xmlns:a16="http://schemas.microsoft.com/office/drawing/2014/main" id="{00000000-0008-0000-0000-0000F5C2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20669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1522998</xdr:colOff>
      <xdr:row>0</xdr:row>
      <xdr:rowOff>66675</xdr:rowOff>
    </xdr:from>
    <xdr:to>
      <xdr:col>5</xdr:col>
      <xdr:colOff>1085850</xdr:colOff>
      <xdr:row>4</xdr:row>
      <xdr:rowOff>104775</xdr:rowOff>
    </xdr:to>
    <xdr:sp macro="" textlink="" fLocksText="0">
      <xdr:nvSpPr>
        <xdr:cNvPr id="6" name="Text Box 2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618373" y="66675"/>
          <a:ext cx="5811252" cy="6858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+mn-lt"/>
              <a:cs typeface="Arial"/>
            </a:rPr>
            <a:t>3ª GRR - Gerencia Regional de Revitalização das Bacia hidrográficas </a:t>
          </a:r>
        </a:p>
      </xdr:txBody>
    </xdr:sp>
    <xdr:clientData/>
  </xdr:twoCellAnchor>
  <xdr:twoCellAnchor>
    <xdr:from>
      <xdr:col>0</xdr:col>
      <xdr:colOff>57150</xdr:colOff>
      <xdr:row>0</xdr:row>
      <xdr:rowOff>57150</xdr:rowOff>
    </xdr:from>
    <xdr:to>
      <xdr:col>1</xdr:col>
      <xdr:colOff>1381125</xdr:colOff>
      <xdr:row>4</xdr:row>
      <xdr:rowOff>57150</xdr:rowOff>
    </xdr:to>
    <xdr:pic>
      <xdr:nvPicPr>
        <xdr:cNvPr id="114375" name="Picture 1">
          <a:extLst>
            <a:ext uri="{FF2B5EF4-FFF2-40B4-BE49-F238E27FC236}">
              <a16:creationId xmlns="" xmlns:a16="http://schemas.microsoft.com/office/drawing/2014/main" id="{00000000-0008-0000-0100-0000C7BE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4193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ICITACAO_SES_MUNIC_PE/LICITACAO%20SES%20BODOCO%20E%20OUTROS/01-SES%20BODOC&#210;/TEXTOS/PLANILHA/1-LICITA&#199;&#213;ES%202010%20-%20BODOC&#211;%20Composi&#231;&#245;es%20N&#195;O%20PUBLIC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 Bod"/>
      <sheetName val="Serv Bod"/>
      <sheetName val="Insumos"/>
      <sheetName val="Est_ de preço"/>
      <sheetName val="CPU"/>
      <sheetName val="Canteiro de Obras"/>
      <sheetName val="B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R542"/>
  <sheetViews>
    <sheetView tabSelected="1" zoomScaleNormal="100" zoomScaleSheetLayoutView="100" workbookViewId="0"/>
  </sheetViews>
  <sheetFormatPr defaultColWidth="6" defaultRowHeight="12.75" x14ac:dyDescent="0.2"/>
  <cols>
    <col min="1" max="1" width="10.28515625" style="12" customWidth="1"/>
    <col min="2" max="2" width="63.7109375" style="17" customWidth="1"/>
    <col min="3" max="3" width="7.85546875" style="12" bestFit="1" customWidth="1"/>
    <col min="4" max="4" width="8.85546875" style="55" bestFit="1" customWidth="1"/>
    <col min="5" max="5" width="18.85546875" style="55" bestFit="1" customWidth="1"/>
    <col min="6" max="6" width="17.42578125" style="59" bestFit="1" customWidth="1"/>
    <col min="7" max="8" width="19" style="4" hidden="1" customWidth="1"/>
    <col min="9" max="16" width="9.140625" style="4" hidden="1" customWidth="1"/>
    <col min="17" max="18" width="11.5703125" style="4" hidden="1" customWidth="1"/>
    <col min="19" max="125" width="9.140625" style="4" customWidth="1"/>
    <col min="126" max="126" width="12.5703125" style="4" customWidth="1"/>
    <col min="127" max="127" width="14.5703125" style="4" customWidth="1"/>
    <col min="128" max="128" width="65.85546875" style="4" customWidth="1"/>
    <col min="129" max="16384" width="6" style="4"/>
  </cols>
  <sheetData>
    <row r="1" spans="1:18" x14ac:dyDescent="0.2">
      <c r="A1" s="60" t="s">
        <v>89</v>
      </c>
      <c r="B1" s="61"/>
      <c r="C1" s="61"/>
      <c r="D1" s="61"/>
      <c r="E1" s="61"/>
      <c r="F1" s="62"/>
    </row>
    <row r="2" spans="1:18" x14ac:dyDescent="0.2">
      <c r="A2" s="63"/>
      <c r="B2" s="64"/>
      <c r="C2" s="64"/>
      <c r="D2" s="64"/>
      <c r="E2" s="64"/>
      <c r="F2" s="65"/>
    </row>
    <row r="3" spans="1:18" x14ac:dyDescent="0.2">
      <c r="A3" s="63"/>
      <c r="B3" s="64"/>
      <c r="C3" s="64"/>
      <c r="D3" s="64"/>
      <c r="E3" s="64"/>
      <c r="F3" s="65"/>
    </row>
    <row r="4" spans="1:18" x14ac:dyDescent="0.2">
      <c r="A4" s="63"/>
      <c r="B4" s="64"/>
      <c r="C4" s="64"/>
      <c r="D4" s="64"/>
      <c r="E4" s="64"/>
      <c r="F4" s="65"/>
    </row>
    <row r="5" spans="1:18" x14ac:dyDescent="0.2">
      <c r="A5" s="63"/>
      <c r="B5" s="64"/>
      <c r="C5" s="64"/>
      <c r="D5" s="64"/>
      <c r="E5" s="64"/>
      <c r="F5" s="65"/>
    </row>
    <row r="6" spans="1:18" ht="26.25" customHeight="1" x14ac:dyDescent="0.2">
      <c r="A6" s="31" t="s">
        <v>125</v>
      </c>
      <c r="B6" s="80" t="s">
        <v>124</v>
      </c>
      <c r="C6" s="80"/>
      <c r="D6" s="80"/>
      <c r="E6" s="80"/>
      <c r="F6" s="80"/>
    </row>
    <row r="7" spans="1:18" ht="12.75" customHeight="1" x14ac:dyDescent="0.2">
      <c r="A7" s="31" t="s">
        <v>126</v>
      </c>
      <c r="B7" s="80" t="s">
        <v>966</v>
      </c>
      <c r="C7" s="80"/>
      <c r="D7" s="80"/>
      <c r="E7" s="80"/>
      <c r="F7" s="80"/>
    </row>
    <row r="8" spans="1:18" ht="15.75" customHeight="1" x14ac:dyDescent="0.2">
      <c r="A8" s="83" t="s">
        <v>546</v>
      </c>
      <c r="B8" s="84"/>
      <c r="C8" s="85"/>
      <c r="D8" s="81" t="s">
        <v>99</v>
      </c>
      <c r="E8" s="82"/>
      <c r="F8" s="2">
        <f>F10+F18+F92+F135+F173+F233+F293+F353+F394+F413+F435+F489+F525</f>
        <v>0</v>
      </c>
    </row>
    <row r="9" spans="1:18" x14ac:dyDescent="0.2">
      <c r="A9" s="31" t="s">
        <v>68</v>
      </c>
      <c r="B9" s="39" t="s">
        <v>7</v>
      </c>
      <c r="C9" s="31" t="s">
        <v>71</v>
      </c>
      <c r="D9" s="47" t="s">
        <v>70</v>
      </c>
      <c r="E9" s="48" t="s">
        <v>1271</v>
      </c>
      <c r="F9" s="48" t="s">
        <v>1272</v>
      </c>
    </row>
    <row r="10" spans="1:18" ht="15.75" x14ac:dyDescent="0.2">
      <c r="A10" s="10" t="s">
        <v>219</v>
      </c>
      <c r="B10" s="36" t="s">
        <v>17</v>
      </c>
      <c r="C10" s="37"/>
      <c r="D10" s="38"/>
      <c r="E10" s="28"/>
      <c r="F10" s="49">
        <f>SUM(F11:F17)</f>
        <v>0</v>
      </c>
      <c r="H10" s="50"/>
      <c r="K10" s="51"/>
    </row>
    <row r="11" spans="1:18" x14ac:dyDescent="0.2">
      <c r="A11" s="7" t="s">
        <v>0</v>
      </c>
      <c r="B11" s="21" t="s">
        <v>180</v>
      </c>
      <c r="C11" s="16" t="s">
        <v>185</v>
      </c>
      <c r="D11" s="16">
        <v>1</v>
      </c>
      <c r="E11" s="24"/>
      <c r="F11" s="16">
        <f t="shared" ref="F11:F17" si="0">E11*D11</f>
        <v>0</v>
      </c>
      <c r="Q11" s="20" t="e">
        <f>#REF!*(1+#REF!/100)</f>
        <v>#REF!</v>
      </c>
      <c r="R11" s="20" t="e">
        <f t="shared" ref="R11:R39" si="1">D11*Q11</f>
        <v>#REF!</v>
      </c>
    </row>
    <row r="12" spans="1:18" x14ac:dyDescent="0.2">
      <c r="A12" s="7" t="s">
        <v>1</v>
      </c>
      <c r="B12" s="21" t="s">
        <v>181</v>
      </c>
      <c r="C12" s="16" t="s">
        <v>185</v>
      </c>
      <c r="D12" s="16">
        <v>1</v>
      </c>
      <c r="E12" s="24"/>
      <c r="F12" s="16">
        <f t="shared" si="0"/>
        <v>0</v>
      </c>
      <c r="Q12" s="20" t="e">
        <f>#REF!*(1+#REF!/100)</f>
        <v>#REF!</v>
      </c>
      <c r="R12" s="20" t="e">
        <f t="shared" si="1"/>
        <v>#REF!</v>
      </c>
    </row>
    <row r="13" spans="1:18" x14ac:dyDescent="0.2">
      <c r="A13" s="7" t="s">
        <v>2</v>
      </c>
      <c r="B13" s="21" t="s">
        <v>182</v>
      </c>
      <c r="C13" s="16" t="s">
        <v>154</v>
      </c>
      <c r="D13" s="16">
        <v>50</v>
      </c>
      <c r="E13" s="24"/>
      <c r="F13" s="16">
        <f t="shared" si="0"/>
        <v>0</v>
      </c>
      <c r="Q13" s="20" t="e">
        <f>#REF!*(1+#REF!/100)</f>
        <v>#REF!</v>
      </c>
      <c r="R13" s="20" t="e">
        <f t="shared" si="1"/>
        <v>#REF!</v>
      </c>
    </row>
    <row r="14" spans="1:18" x14ac:dyDescent="0.2">
      <c r="A14" s="7" t="s">
        <v>20</v>
      </c>
      <c r="B14" s="21" t="s">
        <v>183</v>
      </c>
      <c r="C14" s="16" t="s">
        <v>185</v>
      </c>
      <c r="D14" s="16">
        <v>1</v>
      </c>
      <c r="E14" s="24"/>
      <c r="F14" s="16">
        <f t="shared" si="0"/>
        <v>0</v>
      </c>
      <c r="Q14" s="20" t="e">
        <f>#REF!*(1+#REF!/100)</f>
        <v>#REF!</v>
      </c>
      <c r="R14" s="20" t="e">
        <f t="shared" si="1"/>
        <v>#REF!</v>
      </c>
    </row>
    <row r="15" spans="1:18" x14ac:dyDescent="0.2">
      <c r="A15" s="7" t="s">
        <v>22</v>
      </c>
      <c r="B15" s="21" t="s">
        <v>188</v>
      </c>
      <c r="C15" s="16" t="s">
        <v>154</v>
      </c>
      <c r="D15" s="16">
        <v>24</v>
      </c>
      <c r="E15" s="24"/>
      <c r="F15" s="16">
        <f t="shared" si="0"/>
        <v>0</v>
      </c>
      <c r="Q15" s="20" t="e">
        <f>#REF!*(1+#REF!/100)</f>
        <v>#REF!</v>
      </c>
      <c r="R15" s="20" t="e">
        <f t="shared" si="1"/>
        <v>#REF!</v>
      </c>
    </row>
    <row r="16" spans="1:18" ht="51" x14ac:dyDescent="0.2">
      <c r="A16" s="7" t="s">
        <v>220</v>
      </c>
      <c r="B16" s="21" t="s">
        <v>184</v>
      </c>
      <c r="C16" s="16" t="s">
        <v>186</v>
      </c>
      <c r="D16" s="16">
        <v>24</v>
      </c>
      <c r="E16" s="24"/>
      <c r="F16" s="16">
        <f t="shared" si="0"/>
        <v>0</v>
      </c>
      <c r="Q16" s="20" t="e">
        <f>#REF!*(1+#REF!/100)</f>
        <v>#REF!</v>
      </c>
      <c r="R16" s="20" t="e">
        <f t="shared" si="1"/>
        <v>#REF!</v>
      </c>
    </row>
    <row r="17" spans="1:18" ht="38.25" x14ac:dyDescent="0.2">
      <c r="A17" s="7" t="s">
        <v>221</v>
      </c>
      <c r="B17" s="21" t="s">
        <v>1266</v>
      </c>
      <c r="C17" s="16" t="s">
        <v>154</v>
      </c>
      <c r="D17" s="16">
        <v>6</v>
      </c>
      <c r="E17" s="24"/>
      <c r="F17" s="16">
        <f t="shared" si="0"/>
        <v>0</v>
      </c>
      <c r="Q17" s="20" t="e">
        <f>#REF!*(1+#REF!/100)</f>
        <v>#REF!</v>
      </c>
      <c r="R17" s="20" t="e">
        <f t="shared" si="1"/>
        <v>#REF!</v>
      </c>
    </row>
    <row r="18" spans="1:18" ht="47.25" x14ac:dyDescent="0.2">
      <c r="A18" s="10" t="s">
        <v>226</v>
      </c>
      <c r="B18" s="36" t="s">
        <v>1224</v>
      </c>
      <c r="C18" s="37"/>
      <c r="D18" s="38"/>
      <c r="E18" s="28"/>
      <c r="F18" s="49">
        <f>F19+F21+F24+F35+F41+F56+F61+F66+F74+F82+F86+F88</f>
        <v>0</v>
      </c>
      <c r="H18" s="50"/>
      <c r="K18" s="51"/>
      <c r="Q18" s="20" t="e">
        <f>#REF!*(1+#REF!/100)</f>
        <v>#REF!</v>
      </c>
      <c r="R18" s="20" t="e">
        <f t="shared" si="1"/>
        <v>#REF!</v>
      </c>
    </row>
    <row r="19" spans="1:18" s="53" customFormat="1" x14ac:dyDescent="0.2">
      <c r="A19" s="11" t="s">
        <v>18</v>
      </c>
      <c r="B19" s="45" t="s">
        <v>8</v>
      </c>
      <c r="C19" s="45"/>
      <c r="D19" s="46"/>
      <c r="E19" s="27"/>
      <c r="F19" s="52">
        <f>F20</f>
        <v>0</v>
      </c>
      <c r="K19" s="54"/>
      <c r="Q19" s="20" t="e">
        <f>#REF!*(1+#REF!/100)</f>
        <v>#REF!</v>
      </c>
      <c r="R19" s="20" t="e">
        <f t="shared" si="1"/>
        <v>#REF!</v>
      </c>
    </row>
    <row r="20" spans="1:18" ht="25.5" x14ac:dyDescent="0.2">
      <c r="A20" s="7" t="s">
        <v>19</v>
      </c>
      <c r="B20" s="21" t="s">
        <v>944</v>
      </c>
      <c r="C20" s="16" t="s">
        <v>148</v>
      </c>
      <c r="D20" s="16">
        <v>4482</v>
      </c>
      <c r="E20" s="24"/>
      <c r="F20" s="16">
        <f>E20*D20</f>
        <v>0</v>
      </c>
      <c r="Q20" s="20" t="e">
        <f>#REF!*(1+#REF!/100)</f>
        <v>#REF!</v>
      </c>
      <c r="R20" s="20" t="e">
        <f t="shared" si="1"/>
        <v>#REF!</v>
      </c>
    </row>
    <row r="21" spans="1:18" s="53" customFormat="1" x14ac:dyDescent="0.2">
      <c r="A21" s="11" t="s">
        <v>23</v>
      </c>
      <c r="B21" s="45" t="s">
        <v>9</v>
      </c>
      <c r="C21" s="45"/>
      <c r="D21" s="46"/>
      <c r="E21" s="27"/>
      <c r="F21" s="52">
        <f>SUM(F22:F23)</f>
        <v>0</v>
      </c>
      <c r="K21" s="54"/>
      <c r="Q21" s="20" t="e">
        <f>#REF!*(1+#REF!/100)</f>
        <v>#REF!</v>
      </c>
      <c r="R21" s="20" t="e">
        <f t="shared" si="1"/>
        <v>#REF!</v>
      </c>
    </row>
    <row r="22" spans="1:18" x14ac:dyDescent="0.2">
      <c r="A22" s="7" t="s">
        <v>15</v>
      </c>
      <c r="B22" s="21" t="s">
        <v>1248</v>
      </c>
      <c r="C22" s="16" t="s">
        <v>148</v>
      </c>
      <c r="D22" s="16">
        <v>4482</v>
      </c>
      <c r="E22" s="24"/>
      <c r="F22" s="16">
        <f>E22*D22</f>
        <v>0</v>
      </c>
      <c r="Q22" s="20" t="e">
        <f>#REF!*(1+#REF!/100)</f>
        <v>#REF!</v>
      </c>
      <c r="R22" s="20" t="e">
        <f t="shared" si="1"/>
        <v>#REF!</v>
      </c>
    </row>
    <row r="23" spans="1:18" ht="38.25" x14ac:dyDescent="0.2">
      <c r="A23" s="7" t="s">
        <v>51</v>
      </c>
      <c r="B23" s="21" t="s">
        <v>1247</v>
      </c>
      <c r="C23" s="16" t="s">
        <v>148</v>
      </c>
      <c r="D23" s="16">
        <v>4482</v>
      </c>
      <c r="E23" s="24"/>
      <c r="F23" s="16">
        <f>E23*D23</f>
        <v>0</v>
      </c>
      <c r="G23" s="4" t="s">
        <v>94</v>
      </c>
      <c r="Q23" s="20" t="e">
        <f>#REF!*(1+#REF!/100)</f>
        <v>#REF!</v>
      </c>
      <c r="R23" s="20" t="e">
        <f t="shared" si="1"/>
        <v>#REF!</v>
      </c>
    </row>
    <row r="24" spans="1:18" s="53" customFormat="1" x14ac:dyDescent="0.2">
      <c r="A24" s="11" t="s">
        <v>24</v>
      </c>
      <c r="B24" s="45" t="s">
        <v>10</v>
      </c>
      <c r="C24" s="45"/>
      <c r="D24" s="46"/>
      <c r="E24" s="27"/>
      <c r="F24" s="52">
        <f>SUM(F25:F34)</f>
        <v>0</v>
      </c>
      <c r="K24" s="54"/>
      <c r="Q24" s="20" t="e">
        <f>#REF!*(1+#REF!/100)</f>
        <v>#REF!</v>
      </c>
      <c r="R24" s="20" t="e">
        <f t="shared" si="1"/>
        <v>#REF!</v>
      </c>
    </row>
    <row r="25" spans="1:18" x14ac:dyDescent="0.2">
      <c r="A25" s="7" t="s">
        <v>25</v>
      </c>
      <c r="B25" s="21" t="s">
        <v>838</v>
      </c>
      <c r="C25" s="16" t="s">
        <v>158</v>
      </c>
      <c r="D25" s="16">
        <v>243.66</v>
      </c>
      <c r="E25" s="24"/>
      <c r="F25" s="16">
        <f t="shared" ref="F25:F34" si="2">E25*D25</f>
        <v>0</v>
      </c>
      <c r="G25" s="4">
        <f>SUM(D25:D31)</f>
        <v>5754.89</v>
      </c>
      <c r="Q25" s="20" t="e">
        <f>#REF!*(1+#REF!/100)</f>
        <v>#REF!</v>
      </c>
      <c r="R25" s="20" t="e">
        <f t="shared" si="1"/>
        <v>#REF!</v>
      </c>
    </row>
    <row r="26" spans="1:18" ht="63.75" x14ac:dyDescent="0.2">
      <c r="A26" s="7" t="s">
        <v>26</v>
      </c>
      <c r="B26" s="21" t="s">
        <v>918</v>
      </c>
      <c r="C26" s="16" t="s">
        <v>158</v>
      </c>
      <c r="D26" s="16">
        <v>1949.31</v>
      </c>
      <c r="E26" s="24"/>
      <c r="F26" s="16">
        <f t="shared" si="2"/>
        <v>0</v>
      </c>
      <c r="Q26" s="20" t="e">
        <f>#REF!*(1+#REF!/100)</f>
        <v>#REF!</v>
      </c>
      <c r="R26" s="20" t="e">
        <f t="shared" si="1"/>
        <v>#REF!</v>
      </c>
    </row>
    <row r="27" spans="1:18" ht="63.75" x14ac:dyDescent="0.2">
      <c r="A27" s="7" t="s">
        <v>100</v>
      </c>
      <c r="B27" s="21" t="s">
        <v>917</v>
      </c>
      <c r="C27" s="16" t="s">
        <v>158</v>
      </c>
      <c r="D27" s="16">
        <v>328.26</v>
      </c>
      <c r="E27" s="24"/>
      <c r="F27" s="16">
        <f t="shared" si="2"/>
        <v>0</v>
      </c>
      <c r="Q27" s="20" t="e">
        <f>#REF!*(1+#REF!/100)</f>
        <v>#REF!</v>
      </c>
      <c r="R27" s="20" t="e">
        <f t="shared" si="1"/>
        <v>#REF!</v>
      </c>
    </row>
    <row r="28" spans="1:18" ht="25.5" x14ac:dyDescent="0.2">
      <c r="A28" s="7" t="s">
        <v>101</v>
      </c>
      <c r="B28" s="21" t="s">
        <v>175</v>
      </c>
      <c r="C28" s="16" t="s">
        <v>158</v>
      </c>
      <c r="D28" s="16">
        <v>1078.75</v>
      </c>
      <c r="E28" s="24"/>
      <c r="F28" s="16">
        <f t="shared" si="2"/>
        <v>0</v>
      </c>
      <c r="Q28" s="20" t="e">
        <f>#REF!*(1+#REF!/100)</f>
        <v>#REF!</v>
      </c>
      <c r="R28" s="20" t="e">
        <f t="shared" si="1"/>
        <v>#REF!</v>
      </c>
    </row>
    <row r="29" spans="1:18" ht="25.5" x14ac:dyDescent="0.2">
      <c r="A29" s="7" t="s">
        <v>102</v>
      </c>
      <c r="B29" s="21" t="s">
        <v>916</v>
      </c>
      <c r="C29" s="16" t="s">
        <v>158</v>
      </c>
      <c r="D29" s="16">
        <v>122.64</v>
      </c>
      <c r="E29" s="24"/>
      <c r="F29" s="16">
        <f t="shared" si="2"/>
        <v>0</v>
      </c>
      <c r="Q29" s="20" t="e">
        <f>#REF!*(1+#REF!/100)</f>
        <v>#REF!</v>
      </c>
      <c r="R29" s="20" t="e">
        <f t="shared" si="1"/>
        <v>#REF!</v>
      </c>
    </row>
    <row r="30" spans="1:18" x14ac:dyDescent="0.2">
      <c r="A30" s="7" t="s">
        <v>103</v>
      </c>
      <c r="B30" s="21" t="s">
        <v>1251</v>
      </c>
      <c r="C30" s="16" t="s">
        <v>158</v>
      </c>
      <c r="D30" s="16">
        <v>305.8</v>
      </c>
      <c r="E30" s="24"/>
      <c r="F30" s="16">
        <f t="shared" si="2"/>
        <v>0</v>
      </c>
      <c r="Q30" s="20" t="e">
        <f>#REF!*(1+#REF!/100)</f>
        <v>#REF!</v>
      </c>
      <c r="R30" s="20" t="e">
        <f t="shared" si="1"/>
        <v>#REF!</v>
      </c>
    </row>
    <row r="31" spans="1:18" ht="38.25" x14ac:dyDescent="0.2">
      <c r="A31" s="7" t="s">
        <v>27</v>
      </c>
      <c r="B31" s="21" t="s">
        <v>1255</v>
      </c>
      <c r="C31" s="16" t="s">
        <v>158</v>
      </c>
      <c r="D31" s="16">
        <v>1726.47</v>
      </c>
      <c r="E31" s="24"/>
      <c r="F31" s="16">
        <f t="shared" si="2"/>
        <v>0</v>
      </c>
      <c r="Q31" s="20" t="e">
        <f>#REF!*(1+#REF!/100)</f>
        <v>#REF!</v>
      </c>
      <c r="R31" s="20" t="e">
        <f t="shared" si="1"/>
        <v>#REF!</v>
      </c>
    </row>
    <row r="32" spans="1:18" ht="38.25" x14ac:dyDescent="0.2">
      <c r="A32" s="7" t="s">
        <v>28</v>
      </c>
      <c r="B32" s="21" t="s">
        <v>913</v>
      </c>
      <c r="C32" s="16" t="s">
        <v>158</v>
      </c>
      <c r="D32" s="16">
        <v>358.56</v>
      </c>
      <c r="E32" s="24"/>
      <c r="F32" s="16">
        <f t="shared" si="2"/>
        <v>0</v>
      </c>
      <c r="Q32" s="20" t="e">
        <f>#REF!*(1+#REF!/100)</f>
        <v>#REF!</v>
      </c>
      <c r="R32" s="20" t="e">
        <f t="shared" si="1"/>
        <v>#REF!</v>
      </c>
    </row>
    <row r="33" spans="1:18" x14ac:dyDescent="0.2">
      <c r="A33" s="7" t="s">
        <v>82</v>
      </c>
      <c r="B33" s="21" t="s">
        <v>1250</v>
      </c>
      <c r="C33" s="16" t="s">
        <v>158</v>
      </c>
      <c r="D33" s="16">
        <v>3233.66</v>
      </c>
      <c r="E33" s="24"/>
      <c r="F33" s="16">
        <f t="shared" si="2"/>
        <v>0</v>
      </c>
      <c r="Q33" s="20" t="e">
        <f>#REF!*(1+#REF!/100)</f>
        <v>#REF!</v>
      </c>
      <c r="R33" s="20" t="e">
        <f t="shared" si="1"/>
        <v>#REF!</v>
      </c>
    </row>
    <row r="34" spans="1:18" ht="25.5" x14ac:dyDescent="0.2">
      <c r="A34" s="7" t="s">
        <v>83</v>
      </c>
      <c r="B34" s="21" t="s">
        <v>167</v>
      </c>
      <c r="C34" s="16" t="s">
        <v>169</v>
      </c>
      <c r="D34" s="16">
        <v>32336.6</v>
      </c>
      <c r="E34" s="24"/>
      <c r="F34" s="16">
        <f t="shared" si="2"/>
        <v>0</v>
      </c>
      <c r="Q34" s="20" t="e">
        <f>#REF!*(1+#REF!/100)</f>
        <v>#REF!</v>
      </c>
      <c r="R34" s="20" t="e">
        <f t="shared" si="1"/>
        <v>#REF!</v>
      </c>
    </row>
    <row r="35" spans="1:18" s="53" customFormat="1" x14ac:dyDescent="0.2">
      <c r="A35" s="11" t="s">
        <v>29</v>
      </c>
      <c r="B35" s="45" t="s">
        <v>1267</v>
      </c>
      <c r="C35" s="45"/>
      <c r="D35" s="46"/>
      <c r="E35" s="27"/>
      <c r="F35" s="52">
        <f>SUM(F36:F40)</f>
        <v>0</v>
      </c>
      <c r="K35" s="54"/>
      <c r="Q35" s="20" t="e">
        <f>#REF!*(1+#REF!/100)</f>
        <v>#REF!</v>
      </c>
      <c r="R35" s="20" t="e">
        <f t="shared" si="1"/>
        <v>#REF!</v>
      </c>
    </row>
    <row r="36" spans="1:18" ht="51" x14ac:dyDescent="0.2">
      <c r="A36" s="7" t="s">
        <v>30</v>
      </c>
      <c r="B36" s="21" t="s">
        <v>912</v>
      </c>
      <c r="C36" s="16" t="s">
        <v>158</v>
      </c>
      <c r="D36" s="16">
        <v>2192.9699999999998</v>
      </c>
      <c r="E36" s="24"/>
      <c r="F36" s="16">
        <f>E36*D36</f>
        <v>0</v>
      </c>
      <c r="G36" s="4" t="e">
        <f>SUM(D36:D39,#REF!)</f>
        <v>#REF!</v>
      </c>
      <c r="Q36" s="20" t="e">
        <f>#REF!*(1+#REF!/100)</f>
        <v>#REF!</v>
      </c>
      <c r="R36" s="20" t="e">
        <f t="shared" si="1"/>
        <v>#REF!</v>
      </c>
    </row>
    <row r="37" spans="1:18" ht="51" x14ac:dyDescent="0.2">
      <c r="A37" s="7" t="s">
        <v>31</v>
      </c>
      <c r="B37" s="21" t="s">
        <v>923</v>
      </c>
      <c r="C37" s="16" t="s">
        <v>158</v>
      </c>
      <c r="D37" s="16">
        <v>328.26</v>
      </c>
      <c r="E37" s="24"/>
      <c r="F37" s="16">
        <f>E37*D37</f>
        <v>0</v>
      </c>
      <c r="G37" s="4">
        <f>SUM(D37:D41,D33)</f>
        <v>6437.02</v>
      </c>
      <c r="Q37" s="20" t="e">
        <f>#REF!*(1+#REF!/100)</f>
        <v>#REF!</v>
      </c>
      <c r="R37" s="20" t="e">
        <f t="shared" si="1"/>
        <v>#REF!</v>
      </c>
    </row>
    <row r="38" spans="1:18" ht="38.25" x14ac:dyDescent="0.2">
      <c r="A38" s="7" t="s">
        <v>270</v>
      </c>
      <c r="B38" s="21" t="s">
        <v>921</v>
      </c>
      <c r="C38" s="16" t="s">
        <v>158</v>
      </c>
      <c r="D38" s="16">
        <v>2456.84</v>
      </c>
      <c r="E38" s="24"/>
      <c r="F38" s="16">
        <f>E38*D38</f>
        <v>0</v>
      </c>
      <c r="Q38" s="20" t="e">
        <f>#REF!*(1+#REF!/100)</f>
        <v>#REF!</v>
      </c>
      <c r="R38" s="20" t="e">
        <f t="shared" si="1"/>
        <v>#REF!</v>
      </c>
    </row>
    <row r="39" spans="1:18" ht="38.25" x14ac:dyDescent="0.2">
      <c r="A39" s="7" t="s">
        <v>271</v>
      </c>
      <c r="B39" s="21" t="s">
        <v>919</v>
      </c>
      <c r="C39" s="16" t="s">
        <v>158</v>
      </c>
      <c r="D39" s="16">
        <v>379.28</v>
      </c>
      <c r="E39" s="24"/>
      <c r="F39" s="16">
        <f>E39*D39</f>
        <v>0</v>
      </c>
      <c r="Q39" s="20" t="e">
        <f>#REF!*(1+#REF!/100)</f>
        <v>#REF!</v>
      </c>
      <c r="R39" s="20" t="e">
        <f t="shared" si="1"/>
        <v>#REF!</v>
      </c>
    </row>
    <row r="40" spans="1:18" ht="38.25" x14ac:dyDescent="0.2">
      <c r="A40" s="7" t="s">
        <v>272</v>
      </c>
      <c r="B40" s="21" t="s">
        <v>920</v>
      </c>
      <c r="C40" s="16" t="s">
        <v>158</v>
      </c>
      <c r="D40" s="16">
        <v>38.979999999999997</v>
      </c>
      <c r="E40" s="24"/>
      <c r="F40" s="16">
        <f>E40*D40</f>
        <v>0</v>
      </c>
      <c r="Q40" s="20"/>
      <c r="R40" s="20"/>
    </row>
    <row r="41" spans="1:18" s="53" customFormat="1" x14ac:dyDescent="0.2">
      <c r="A41" s="11" t="s">
        <v>32</v>
      </c>
      <c r="B41" s="45" t="s">
        <v>193</v>
      </c>
      <c r="C41" s="45"/>
      <c r="D41" s="46"/>
      <c r="E41" s="27"/>
      <c r="F41" s="52">
        <f>SUM(F42:P55)</f>
        <v>0</v>
      </c>
      <c r="K41" s="54"/>
      <c r="Q41" s="20" t="e">
        <f>#REF!*(1+#REF!/100)</f>
        <v>#REF!</v>
      </c>
      <c r="R41" s="20" t="e">
        <f t="shared" ref="R41:R104" si="3">D41*Q41</f>
        <v>#REF!</v>
      </c>
    </row>
    <row r="42" spans="1:18" ht="38.25" x14ac:dyDescent="0.2">
      <c r="A42" s="7" t="s">
        <v>33</v>
      </c>
      <c r="B42" s="21" t="s">
        <v>848</v>
      </c>
      <c r="C42" s="16" t="s">
        <v>185</v>
      </c>
      <c r="D42" s="16">
        <v>42</v>
      </c>
      <c r="E42" s="24"/>
      <c r="F42" s="16">
        <f t="shared" ref="F42:F55" si="4">E42*D42</f>
        <v>0</v>
      </c>
      <c r="Q42" s="20" t="e">
        <f>#REF!*(1+#REF!/100)</f>
        <v>#REF!</v>
      </c>
      <c r="R42" s="20" t="e">
        <f t="shared" si="3"/>
        <v>#REF!</v>
      </c>
    </row>
    <row r="43" spans="1:18" ht="38.25" x14ac:dyDescent="0.2">
      <c r="A43" s="7" t="s">
        <v>34</v>
      </c>
      <c r="B43" s="21" t="s">
        <v>849</v>
      </c>
      <c r="C43" s="16" t="s">
        <v>185</v>
      </c>
      <c r="D43" s="16">
        <v>7</v>
      </c>
      <c r="E43" s="24"/>
      <c r="F43" s="16">
        <f t="shared" si="4"/>
        <v>0</v>
      </c>
      <c r="Q43" s="20" t="e">
        <f>#REF!*(1+#REF!/100)</f>
        <v>#REF!</v>
      </c>
      <c r="R43" s="20" t="e">
        <f t="shared" si="3"/>
        <v>#REF!</v>
      </c>
    </row>
    <row r="44" spans="1:18" ht="38.25" x14ac:dyDescent="0.2">
      <c r="A44" s="7" t="s">
        <v>284</v>
      </c>
      <c r="B44" s="21" t="s">
        <v>850</v>
      </c>
      <c r="C44" s="16" t="s">
        <v>185</v>
      </c>
      <c r="D44" s="16">
        <v>3</v>
      </c>
      <c r="E44" s="24"/>
      <c r="F44" s="16">
        <f t="shared" si="4"/>
        <v>0</v>
      </c>
      <c r="Q44" s="20" t="e">
        <f>#REF!*(1+#REF!/100)</f>
        <v>#REF!</v>
      </c>
      <c r="R44" s="20" t="e">
        <f t="shared" si="3"/>
        <v>#REF!</v>
      </c>
    </row>
    <row r="45" spans="1:18" ht="38.25" x14ac:dyDescent="0.2">
      <c r="A45" s="7" t="s">
        <v>285</v>
      </c>
      <c r="B45" s="21" t="s">
        <v>851</v>
      </c>
      <c r="C45" s="16" t="s">
        <v>185</v>
      </c>
      <c r="D45" s="16">
        <v>3</v>
      </c>
      <c r="E45" s="24"/>
      <c r="F45" s="16">
        <f t="shared" si="4"/>
        <v>0</v>
      </c>
      <c r="Q45" s="20" t="e">
        <f>#REF!*(1+#REF!/100)</f>
        <v>#REF!</v>
      </c>
      <c r="R45" s="20" t="e">
        <f t="shared" si="3"/>
        <v>#REF!</v>
      </c>
    </row>
    <row r="46" spans="1:18" ht="25.5" x14ac:dyDescent="0.2">
      <c r="A46" s="7" t="s">
        <v>286</v>
      </c>
      <c r="B46" s="21" t="s">
        <v>852</v>
      </c>
      <c r="C46" s="16" t="s">
        <v>185</v>
      </c>
      <c r="D46" s="16">
        <v>2</v>
      </c>
      <c r="E46" s="24"/>
      <c r="F46" s="16">
        <f t="shared" si="4"/>
        <v>0</v>
      </c>
      <c r="Q46" s="20" t="e">
        <f>#REF!*(1+#REF!/100)</f>
        <v>#REF!</v>
      </c>
      <c r="R46" s="20" t="e">
        <f t="shared" si="3"/>
        <v>#REF!</v>
      </c>
    </row>
    <row r="47" spans="1:18" ht="38.25" x14ac:dyDescent="0.2">
      <c r="A47" s="7" t="s">
        <v>287</v>
      </c>
      <c r="B47" s="21" t="s">
        <v>853</v>
      </c>
      <c r="C47" s="16" t="s">
        <v>185</v>
      </c>
      <c r="D47" s="16">
        <v>8</v>
      </c>
      <c r="E47" s="24"/>
      <c r="F47" s="16">
        <f t="shared" si="4"/>
        <v>0</v>
      </c>
      <c r="Q47" s="20" t="e">
        <f>#REF!*(1+#REF!/100)</f>
        <v>#REF!</v>
      </c>
      <c r="R47" s="20" t="e">
        <f t="shared" si="3"/>
        <v>#REF!</v>
      </c>
    </row>
    <row r="48" spans="1:18" ht="38.25" x14ac:dyDescent="0.2">
      <c r="A48" s="7" t="s">
        <v>288</v>
      </c>
      <c r="B48" s="21" t="s">
        <v>854</v>
      </c>
      <c r="C48" s="16" t="s">
        <v>185</v>
      </c>
      <c r="D48" s="16">
        <v>3</v>
      </c>
      <c r="E48" s="24"/>
      <c r="F48" s="16">
        <f t="shared" si="4"/>
        <v>0</v>
      </c>
      <c r="Q48" s="20" t="e">
        <f>#REF!*(1+#REF!/100)</f>
        <v>#REF!</v>
      </c>
      <c r="R48" s="20" t="e">
        <f t="shared" si="3"/>
        <v>#REF!</v>
      </c>
    </row>
    <row r="49" spans="1:18" ht="38.25" x14ac:dyDescent="0.2">
      <c r="A49" s="7" t="s">
        <v>289</v>
      </c>
      <c r="B49" s="21" t="s">
        <v>855</v>
      </c>
      <c r="C49" s="16" t="s">
        <v>185</v>
      </c>
      <c r="D49" s="16">
        <v>5</v>
      </c>
      <c r="E49" s="24"/>
      <c r="F49" s="16">
        <f t="shared" si="4"/>
        <v>0</v>
      </c>
      <c r="Q49" s="20" t="e">
        <f>#REF!*(1+#REF!/100)</f>
        <v>#REF!</v>
      </c>
      <c r="R49" s="20" t="e">
        <f t="shared" si="3"/>
        <v>#REF!</v>
      </c>
    </row>
    <row r="50" spans="1:18" ht="38.25" x14ac:dyDescent="0.2">
      <c r="A50" s="7" t="s">
        <v>290</v>
      </c>
      <c r="B50" s="21" t="s">
        <v>856</v>
      </c>
      <c r="C50" s="16" t="s">
        <v>185</v>
      </c>
      <c r="D50" s="16">
        <v>4</v>
      </c>
      <c r="E50" s="24"/>
      <c r="F50" s="16">
        <f t="shared" si="4"/>
        <v>0</v>
      </c>
      <c r="Q50" s="20" t="e">
        <f>#REF!*(1+#REF!/100)</f>
        <v>#REF!</v>
      </c>
      <c r="R50" s="20" t="e">
        <f t="shared" si="3"/>
        <v>#REF!</v>
      </c>
    </row>
    <row r="51" spans="1:18" ht="38.25" x14ac:dyDescent="0.2">
      <c r="A51" s="7" t="s">
        <v>291</v>
      </c>
      <c r="B51" s="21" t="s">
        <v>857</v>
      </c>
      <c r="C51" s="16" t="s">
        <v>185</v>
      </c>
      <c r="D51" s="16">
        <v>1</v>
      </c>
      <c r="E51" s="24"/>
      <c r="F51" s="16">
        <f t="shared" si="4"/>
        <v>0</v>
      </c>
      <c r="Q51" s="20" t="e">
        <f>#REF!*(1+#REF!/100)</f>
        <v>#REF!</v>
      </c>
      <c r="R51" s="20" t="e">
        <f t="shared" si="3"/>
        <v>#REF!</v>
      </c>
    </row>
    <row r="52" spans="1:18" ht="38.25" x14ac:dyDescent="0.2">
      <c r="A52" s="7" t="s">
        <v>292</v>
      </c>
      <c r="B52" s="21" t="s">
        <v>858</v>
      </c>
      <c r="C52" s="16" t="s">
        <v>185</v>
      </c>
      <c r="D52" s="16">
        <v>2</v>
      </c>
      <c r="E52" s="24"/>
      <c r="F52" s="16">
        <f t="shared" si="4"/>
        <v>0</v>
      </c>
      <c r="Q52" s="20" t="e">
        <f>#REF!*(1+#REF!/100)</f>
        <v>#REF!</v>
      </c>
      <c r="R52" s="20" t="e">
        <f t="shared" si="3"/>
        <v>#REF!</v>
      </c>
    </row>
    <row r="53" spans="1:18" ht="38.25" x14ac:dyDescent="0.2">
      <c r="A53" s="7" t="s">
        <v>293</v>
      </c>
      <c r="B53" s="21" t="s">
        <v>859</v>
      </c>
      <c r="C53" s="16" t="s">
        <v>185</v>
      </c>
      <c r="D53" s="16">
        <v>1</v>
      </c>
      <c r="E53" s="24"/>
      <c r="F53" s="16">
        <f t="shared" si="4"/>
        <v>0</v>
      </c>
      <c r="Q53" s="20" t="e">
        <f>#REF!*(1+#REF!/100)</f>
        <v>#REF!</v>
      </c>
      <c r="R53" s="20" t="e">
        <f t="shared" si="3"/>
        <v>#REF!</v>
      </c>
    </row>
    <row r="54" spans="1:18" x14ac:dyDescent="0.2">
      <c r="A54" s="7" t="s">
        <v>294</v>
      </c>
      <c r="B54" s="21" t="s">
        <v>830</v>
      </c>
      <c r="C54" s="16" t="s">
        <v>185</v>
      </c>
      <c r="D54" s="16">
        <v>81</v>
      </c>
      <c r="E54" s="24"/>
      <c r="F54" s="16">
        <f t="shared" si="4"/>
        <v>0</v>
      </c>
      <c r="Q54" s="20" t="e">
        <f>#REF!*(1+#REF!/100)</f>
        <v>#REF!</v>
      </c>
      <c r="R54" s="20" t="e">
        <f t="shared" si="3"/>
        <v>#REF!</v>
      </c>
    </row>
    <row r="55" spans="1:18" ht="25.5" x14ac:dyDescent="0.2">
      <c r="A55" s="7" t="s">
        <v>295</v>
      </c>
      <c r="B55" s="21" t="s">
        <v>977</v>
      </c>
      <c r="C55" s="16" t="s">
        <v>148</v>
      </c>
      <c r="D55" s="16">
        <v>150</v>
      </c>
      <c r="E55" s="24"/>
      <c r="F55" s="16">
        <f t="shared" si="4"/>
        <v>0</v>
      </c>
      <c r="Q55" s="20" t="e">
        <f>#REF!*(1+#REF!/100)</f>
        <v>#REF!</v>
      </c>
      <c r="R55" s="20" t="e">
        <f t="shared" si="3"/>
        <v>#REF!</v>
      </c>
    </row>
    <row r="56" spans="1:18" x14ac:dyDescent="0.2">
      <c r="A56" s="11" t="s">
        <v>35</v>
      </c>
      <c r="B56" s="45" t="s">
        <v>11</v>
      </c>
      <c r="C56" s="45"/>
      <c r="D56" s="46"/>
      <c r="E56" s="27"/>
      <c r="F56" s="52">
        <f>SUM(F57:F60)</f>
        <v>0</v>
      </c>
      <c r="Q56" s="20" t="e">
        <f>#REF!*(1+#REF!/100)</f>
        <v>#REF!</v>
      </c>
      <c r="R56" s="20" t="e">
        <f t="shared" si="3"/>
        <v>#REF!</v>
      </c>
    </row>
    <row r="57" spans="1:18" ht="38.25" x14ac:dyDescent="0.2">
      <c r="A57" s="7" t="s">
        <v>95</v>
      </c>
      <c r="B57" s="21" t="s">
        <v>827</v>
      </c>
      <c r="C57" s="16" t="s">
        <v>148</v>
      </c>
      <c r="D57" s="16">
        <v>3492</v>
      </c>
      <c r="E57" s="24"/>
      <c r="F57" s="16">
        <f>E57*D57</f>
        <v>0</v>
      </c>
      <c r="G57" s="53"/>
      <c r="H57" s="53"/>
      <c r="I57" s="53"/>
      <c r="J57" s="53"/>
      <c r="K57" s="54"/>
      <c r="L57" s="53"/>
      <c r="M57" s="53"/>
      <c r="N57" s="53"/>
      <c r="O57" s="53"/>
      <c r="P57" s="53"/>
      <c r="Q57" s="20" t="e">
        <f>#REF!*(1+#REF!/100)</f>
        <v>#REF!</v>
      </c>
      <c r="R57" s="20" t="e">
        <f t="shared" si="3"/>
        <v>#REF!</v>
      </c>
    </row>
    <row r="58" spans="1:18" ht="38.25" x14ac:dyDescent="0.2">
      <c r="A58" s="7" t="s">
        <v>58</v>
      </c>
      <c r="B58" s="21" t="s">
        <v>828</v>
      </c>
      <c r="C58" s="16" t="s">
        <v>148</v>
      </c>
      <c r="D58" s="16">
        <v>990</v>
      </c>
      <c r="E58" s="24"/>
      <c r="F58" s="16">
        <f>E58*D58</f>
        <v>0</v>
      </c>
      <c r="Q58" s="20" t="e">
        <f>#REF!*(1+#REF!/100)</f>
        <v>#REF!</v>
      </c>
      <c r="R58" s="20" t="e">
        <f t="shared" si="3"/>
        <v>#REF!</v>
      </c>
    </row>
    <row r="59" spans="1:18" x14ac:dyDescent="0.2">
      <c r="A59" s="7" t="s">
        <v>1011</v>
      </c>
      <c r="B59" s="21" t="s">
        <v>818</v>
      </c>
      <c r="C59" s="16" t="s">
        <v>148</v>
      </c>
      <c r="D59" s="16">
        <v>30</v>
      </c>
      <c r="E59" s="24"/>
      <c r="F59" s="16">
        <f>E59*D59</f>
        <v>0</v>
      </c>
      <c r="Q59" s="20" t="e">
        <f>#REF!*(1+#REF!/100)</f>
        <v>#REF!</v>
      </c>
      <c r="R59" s="20" t="e">
        <f t="shared" si="3"/>
        <v>#REF!</v>
      </c>
    </row>
    <row r="60" spans="1:18" ht="38.25" x14ac:dyDescent="0.2">
      <c r="A60" s="7" t="s">
        <v>1012</v>
      </c>
      <c r="B60" s="21" t="s">
        <v>176</v>
      </c>
      <c r="C60" s="16" t="s">
        <v>159</v>
      </c>
      <c r="D60" s="16">
        <v>200</v>
      </c>
      <c r="E60" s="24"/>
      <c r="F60" s="16">
        <f>E60*D60</f>
        <v>0</v>
      </c>
      <c r="Q60" s="20" t="e">
        <f>#REF!*(1+#REF!/100)</f>
        <v>#REF!</v>
      </c>
      <c r="R60" s="20" t="e">
        <f t="shared" si="3"/>
        <v>#REF!</v>
      </c>
    </row>
    <row r="61" spans="1:18" x14ac:dyDescent="0.2">
      <c r="A61" s="11" t="s">
        <v>36</v>
      </c>
      <c r="B61" s="45" t="s">
        <v>12</v>
      </c>
      <c r="C61" s="45"/>
      <c r="D61" s="46"/>
      <c r="E61" s="27"/>
      <c r="F61" s="52">
        <f>SUM(F62:F65)</f>
        <v>0</v>
      </c>
      <c r="J61" s="4" t="s">
        <v>89</v>
      </c>
      <c r="Q61" s="20" t="e">
        <f>#REF!*(1+#REF!/100)</f>
        <v>#REF!</v>
      </c>
      <c r="R61" s="20" t="e">
        <f t="shared" si="3"/>
        <v>#REF!</v>
      </c>
    </row>
    <row r="62" spans="1:18" ht="25.5" x14ac:dyDescent="0.2">
      <c r="A62" s="7" t="s">
        <v>104</v>
      </c>
      <c r="B62" s="21" t="s">
        <v>928</v>
      </c>
      <c r="C62" s="16" t="s">
        <v>154</v>
      </c>
      <c r="D62" s="16">
        <v>300</v>
      </c>
      <c r="E62" s="24"/>
      <c r="F62" s="16">
        <f>E62*D62</f>
        <v>0</v>
      </c>
      <c r="Q62" s="20" t="e">
        <f>#REF!*(1+#REF!/100)</f>
        <v>#REF!</v>
      </c>
      <c r="R62" s="20" t="e">
        <f t="shared" si="3"/>
        <v>#REF!</v>
      </c>
    </row>
    <row r="63" spans="1:18" ht="25.5" x14ac:dyDescent="0.2">
      <c r="A63" s="7" t="s">
        <v>37</v>
      </c>
      <c r="B63" s="21" t="s">
        <v>1257</v>
      </c>
      <c r="C63" s="16" t="s">
        <v>154</v>
      </c>
      <c r="D63" s="16">
        <v>750</v>
      </c>
      <c r="E63" s="24"/>
      <c r="F63" s="16">
        <f>E63*D63</f>
        <v>0</v>
      </c>
      <c r="Q63" s="20" t="e">
        <f>#REF!*(1+#REF!/100)</f>
        <v>#REF!</v>
      </c>
      <c r="R63" s="20" t="e">
        <f t="shared" si="3"/>
        <v>#REF!</v>
      </c>
    </row>
    <row r="64" spans="1:18" ht="25.5" x14ac:dyDescent="0.2">
      <c r="A64" s="7" t="s">
        <v>967</v>
      </c>
      <c r="B64" s="21" t="s">
        <v>847</v>
      </c>
      <c r="C64" s="16" t="s">
        <v>158</v>
      </c>
      <c r="D64" s="16">
        <v>45</v>
      </c>
      <c r="E64" s="24"/>
      <c r="F64" s="16">
        <f>E64*D64</f>
        <v>0</v>
      </c>
      <c r="Q64" s="20" t="e">
        <f>#REF!*(1+#REF!/100)</f>
        <v>#REF!</v>
      </c>
      <c r="R64" s="20" t="e">
        <f t="shared" si="3"/>
        <v>#REF!</v>
      </c>
    </row>
    <row r="65" spans="1:18" ht="25.5" x14ac:dyDescent="0.2">
      <c r="A65" s="7" t="s">
        <v>968</v>
      </c>
      <c r="B65" s="21" t="s">
        <v>925</v>
      </c>
      <c r="C65" s="16" t="s">
        <v>158</v>
      </c>
      <c r="D65" s="16">
        <v>45</v>
      </c>
      <c r="E65" s="24"/>
      <c r="F65" s="16">
        <f>E65*D65</f>
        <v>0</v>
      </c>
      <c r="Q65" s="20" t="e">
        <f>#REF!*(1+#REF!/100)</f>
        <v>#REF!</v>
      </c>
      <c r="R65" s="20" t="e">
        <f t="shared" si="3"/>
        <v>#REF!</v>
      </c>
    </row>
    <row r="66" spans="1:18" s="53" customFormat="1" x14ac:dyDescent="0.2">
      <c r="A66" s="11" t="s">
        <v>38</v>
      </c>
      <c r="B66" s="45" t="s">
        <v>13</v>
      </c>
      <c r="C66" s="45"/>
      <c r="D66" s="46"/>
      <c r="E66" s="27"/>
      <c r="F66" s="52">
        <f>SUM(F67:F73)</f>
        <v>0</v>
      </c>
      <c r="K66" s="54"/>
      <c r="Q66" s="20" t="e">
        <f>#REF!*(1+#REF!/100)</f>
        <v>#REF!</v>
      </c>
      <c r="R66" s="20" t="e">
        <f t="shared" si="3"/>
        <v>#REF!</v>
      </c>
    </row>
    <row r="67" spans="1:18" ht="38.25" x14ac:dyDescent="0.2">
      <c r="A67" s="7" t="s">
        <v>39</v>
      </c>
      <c r="B67" s="21" t="s">
        <v>927</v>
      </c>
      <c r="C67" s="16" t="s">
        <v>154</v>
      </c>
      <c r="D67" s="16">
        <v>750</v>
      </c>
      <c r="E67" s="24"/>
      <c r="F67" s="16">
        <f t="shared" ref="F67:F73" si="5">E67*D67</f>
        <v>0</v>
      </c>
      <c r="Q67" s="20" t="e">
        <f>#REF!*(1+#REF!/100)</f>
        <v>#REF!</v>
      </c>
      <c r="R67" s="20" t="e">
        <f t="shared" si="3"/>
        <v>#REF!</v>
      </c>
    </row>
    <row r="68" spans="1:18" ht="25.5" x14ac:dyDescent="0.2">
      <c r="A68" s="7" t="s">
        <v>96</v>
      </c>
      <c r="B68" s="21" t="s">
        <v>1246</v>
      </c>
      <c r="C68" s="16" t="s">
        <v>154</v>
      </c>
      <c r="D68" s="16">
        <v>300</v>
      </c>
      <c r="E68" s="24"/>
      <c r="F68" s="16">
        <f t="shared" si="5"/>
        <v>0</v>
      </c>
      <c r="Q68" s="20" t="e">
        <f>#REF!*(1+#REF!/100)</f>
        <v>#REF!</v>
      </c>
      <c r="R68" s="20" t="e">
        <f t="shared" si="3"/>
        <v>#REF!</v>
      </c>
    </row>
    <row r="69" spans="1:18" x14ac:dyDescent="0.2">
      <c r="A69" s="7" t="s">
        <v>97</v>
      </c>
      <c r="B69" s="21" t="s">
        <v>929</v>
      </c>
      <c r="C69" s="16" t="s">
        <v>158</v>
      </c>
      <c r="D69" s="16">
        <v>30</v>
      </c>
      <c r="E69" s="24"/>
      <c r="F69" s="16">
        <f t="shared" si="5"/>
        <v>0</v>
      </c>
      <c r="Q69" s="20" t="e">
        <f>#REF!*(1+#REF!/100)</f>
        <v>#REF!</v>
      </c>
      <c r="R69" s="20" t="e">
        <f t="shared" si="3"/>
        <v>#REF!</v>
      </c>
    </row>
    <row r="70" spans="1:18" ht="25.5" x14ac:dyDescent="0.2">
      <c r="A70" s="7" t="s">
        <v>61</v>
      </c>
      <c r="B70" s="21" t="s">
        <v>177</v>
      </c>
      <c r="C70" s="16" t="s">
        <v>148</v>
      </c>
      <c r="D70" s="16">
        <v>600</v>
      </c>
      <c r="E70" s="24"/>
      <c r="F70" s="16">
        <f t="shared" si="5"/>
        <v>0</v>
      </c>
      <c r="Q70" s="20" t="e">
        <f>#REF!*(1+#REF!/100)</f>
        <v>#REF!</v>
      </c>
      <c r="R70" s="20" t="e">
        <f t="shared" si="3"/>
        <v>#REF!</v>
      </c>
    </row>
    <row r="71" spans="1:18" x14ac:dyDescent="0.2">
      <c r="A71" s="7" t="s">
        <v>62</v>
      </c>
      <c r="B71" s="21" t="s">
        <v>969</v>
      </c>
      <c r="C71" s="16" t="s">
        <v>148</v>
      </c>
      <c r="D71" s="16">
        <v>300</v>
      </c>
      <c r="E71" s="24"/>
      <c r="F71" s="16">
        <f t="shared" si="5"/>
        <v>0</v>
      </c>
      <c r="G71" s="53"/>
      <c r="H71" s="53"/>
      <c r="I71" s="53"/>
      <c r="J71" s="53"/>
      <c r="K71" s="54"/>
      <c r="L71" s="53"/>
      <c r="M71" s="53"/>
      <c r="N71" s="53"/>
      <c r="O71" s="53"/>
      <c r="P71" s="53"/>
      <c r="Q71" s="20" t="e">
        <f>#REF!*(1+#REF!/100)</f>
        <v>#REF!</v>
      </c>
      <c r="R71" s="20" t="e">
        <f t="shared" si="3"/>
        <v>#REF!</v>
      </c>
    </row>
    <row r="72" spans="1:18" ht="25.5" x14ac:dyDescent="0.2">
      <c r="A72" s="7" t="s">
        <v>65</v>
      </c>
      <c r="B72" s="21" t="s">
        <v>178</v>
      </c>
      <c r="C72" s="16" t="s">
        <v>148</v>
      </c>
      <c r="D72" s="16">
        <v>220</v>
      </c>
      <c r="E72" s="24"/>
      <c r="F72" s="16">
        <f t="shared" si="5"/>
        <v>0</v>
      </c>
      <c r="Q72" s="20" t="e">
        <f>#REF!*(1+#REF!/100)</f>
        <v>#REF!</v>
      </c>
      <c r="R72" s="20" t="e">
        <f t="shared" si="3"/>
        <v>#REF!</v>
      </c>
    </row>
    <row r="73" spans="1:18" x14ac:dyDescent="0.2">
      <c r="A73" s="7" t="s">
        <v>105</v>
      </c>
      <c r="B73" s="21" t="s">
        <v>179</v>
      </c>
      <c r="C73" s="16" t="s">
        <v>154</v>
      </c>
      <c r="D73" s="16">
        <v>13446</v>
      </c>
      <c r="E73" s="24"/>
      <c r="F73" s="16">
        <f t="shared" si="5"/>
        <v>0</v>
      </c>
      <c r="Q73" s="20" t="e">
        <f>#REF!*(1+#REF!/100)</f>
        <v>#REF!</v>
      </c>
      <c r="R73" s="20" t="e">
        <f t="shared" si="3"/>
        <v>#REF!</v>
      </c>
    </row>
    <row r="74" spans="1:18" x14ac:dyDescent="0.2">
      <c r="A74" s="11" t="s">
        <v>40</v>
      </c>
      <c r="B74" s="45" t="s">
        <v>86</v>
      </c>
      <c r="C74" s="45"/>
      <c r="D74" s="46"/>
      <c r="E74" s="27"/>
      <c r="F74" s="52">
        <f>SUM(F75:F81)</f>
        <v>0</v>
      </c>
      <c r="Q74" s="20" t="e">
        <f>#REF!*(1+#REF!/100)</f>
        <v>#REF!</v>
      </c>
      <c r="R74" s="20" t="e">
        <f t="shared" si="3"/>
        <v>#REF!</v>
      </c>
    </row>
    <row r="75" spans="1:18" x14ac:dyDescent="0.2">
      <c r="A75" s="7" t="s">
        <v>41</v>
      </c>
      <c r="B75" s="21" t="s">
        <v>187</v>
      </c>
      <c r="C75" s="16" t="s">
        <v>154</v>
      </c>
      <c r="D75" s="16">
        <v>35</v>
      </c>
      <c r="E75" s="24"/>
      <c r="F75" s="16">
        <f t="shared" ref="F75:F81" si="6">E75*D75</f>
        <v>0</v>
      </c>
      <c r="Q75" s="20" t="e">
        <f>#REF!*(1+#REF!/100)</f>
        <v>#REF!</v>
      </c>
      <c r="R75" s="20" t="e">
        <f t="shared" si="3"/>
        <v>#REF!</v>
      </c>
    </row>
    <row r="76" spans="1:18" x14ac:dyDescent="0.2">
      <c r="A76" s="7" t="s">
        <v>42</v>
      </c>
      <c r="B76" s="21" t="s">
        <v>188</v>
      </c>
      <c r="C76" s="16" t="s">
        <v>154</v>
      </c>
      <c r="D76" s="16">
        <v>24</v>
      </c>
      <c r="E76" s="24"/>
      <c r="F76" s="16">
        <f t="shared" si="6"/>
        <v>0</v>
      </c>
      <c r="Q76" s="20" t="e">
        <f>#REF!*(1+#REF!/100)</f>
        <v>#REF!</v>
      </c>
      <c r="R76" s="20" t="e">
        <f t="shared" si="3"/>
        <v>#REF!</v>
      </c>
    </row>
    <row r="77" spans="1:18" x14ac:dyDescent="0.2">
      <c r="A77" s="7" t="s">
        <v>91</v>
      </c>
      <c r="B77" s="21" t="s">
        <v>190</v>
      </c>
      <c r="C77" s="16" t="s">
        <v>189</v>
      </c>
      <c r="D77" s="16">
        <v>900</v>
      </c>
      <c r="E77" s="24"/>
      <c r="F77" s="16">
        <f t="shared" si="6"/>
        <v>0</v>
      </c>
      <c r="Q77" s="20" t="e">
        <f>#REF!*(1+#REF!/100)</f>
        <v>#REF!</v>
      </c>
      <c r="R77" s="20" t="e">
        <f t="shared" si="3"/>
        <v>#REF!</v>
      </c>
    </row>
    <row r="78" spans="1:18" x14ac:dyDescent="0.2">
      <c r="A78" s="7" t="s">
        <v>316</v>
      </c>
      <c r="B78" s="21" t="s">
        <v>839</v>
      </c>
      <c r="C78" s="16" t="s">
        <v>154</v>
      </c>
      <c r="D78" s="16">
        <v>6</v>
      </c>
      <c r="E78" s="24"/>
      <c r="F78" s="16">
        <f t="shared" si="6"/>
        <v>0</v>
      </c>
      <c r="Q78" s="20" t="e">
        <f>#REF!*(1+#REF!/100)</f>
        <v>#REF!</v>
      </c>
      <c r="R78" s="20" t="e">
        <f t="shared" si="3"/>
        <v>#REF!</v>
      </c>
    </row>
    <row r="79" spans="1:18" x14ac:dyDescent="0.2">
      <c r="A79" s="7" t="s">
        <v>92</v>
      </c>
      <c r="B79" s="21" t="s">
        <v>1260</v>
      </c>
      <c r="C79" s="16" t="s">
        <v>148</v>
      </c>
      <c r="D79" s="16">
        <v>3585.6</v>
      </c>
      <c r="E79" s="24"/>
      <c r="F79" s="16">
        <f t="shared" si="6"/>
        <v>0</v>
      </c>
      <c r="G79" s="53"/>
      <c r="H79" s="53"/>
      <c r="I79" s="53"/>
      <c r="J79" s="53"/>
      <c r="K79" s="54"/>
      <c r="L79" s="53"/>
      <c r="M79" s="53"/>
      <c r="N79" s="53"/>
      <c r="O79" s="53"/>
      <c r="P79" s="53"/>
      <c r="Q79" s="20" t="e">
        <f>#REF!*(1+#REF!/100)</f>
        <v>#REF!</v>
      </c>
      <c r="R79" s="20" t="e">
        <f t="shared" si="3"/>
        <v>#REF!</v>
      </c>
    </row>
    <row r="80" spans="1:18" ht="25.5" x14ac:dyDescent="0.2">
      <c r="A80" s="7" t="s">
        <v>106</v>
      </c>
      <c r="B80" s="21" t="s">
        <v>191</v>
      </c>
      <c r="C80" s="16" t="s">
        <v>154</v>
      </c>
      <c r="D80" s="16">
        <v>896.4</v>
      </c>
      <c r="E80" s="24"/>
      <c r="F80" s="16">
        <f t="shared" si="6"/>
        <v>0</v>
      </c>
      <c r="H80" s="4">
        <v>700</v>
      </c>
      <c r="Q80" s="20" t="e">
        <f>#REF!*(1+#REF!/100)</f>
        <v>#REF!</v>
      </c>
      <c r="R80" s="20" t="e">
        <f t="shared" si="3"/>
        <v>#REF!</v>
      </c>
    </row>
    <row r="81" spans="1:18" ht="25.5" x14ac:dyDescent="0.2">
      <c r="A81" s="7" t="s">
        <v>107</v>
      </c>
      <c r="B81" s="21" t="s">
        <v>192</v>
      </c>
      <c r="C81" s="16" t="s">
        <v>154</v>
      </c>
      <c r="D81" s="16">
        <v>403.38</v>
      </c>
      <c r="E81" s="24"/>
      <c r="F81" s="16">
        <f t="shared" si="6"/>
        <v>0</v>
      </c>
      <c r="H81" s="4">
        <v>1300</v>
      </c>
      <c r="Q81" s="20" t="e">
        <f>#REF!*(1+#REF!/100)</f>
        <v>#REF!</v>
      </c>
      <c r="R81" s="20" t="e">
        <f t="shared" si="3"/>
        <v>#REF!</v>
      </c>
    </row>
    <row r="82" spans="1:18" x14ac:dyDescent="0.2">
      <c r="A82" s="11" t="s">
        <v>43</v>
      </c>
      <c r="B82" s="45" t="s">
        <v>66</v>
      </c>
      <c r="C82" s="45"/>
      <c r="D82" s="46"/>
      <c r="E82" s="27"/>
      <c r="F82" s="52">
        <f>SUM(F83:F85)</f>
        <v>0</v>
      </c>
      <c r="H82" s="4">
        <v>25000</v>
      </c>
      <c r="Q82" s="20" t="e">
        <f>#REF!*(1+#REF!/100)</f>
        <v>#REF!</v>
      </c>
      <c r="R82" s="20" t="e">
        <f t="shared" si="3"/>
        <v>#REF!</v>
      </c>
    </row>
    <row r="83" spans="1:18" ht="38.25" x14ac:dyDescent="0.2">
      <c r="A83" s="7" t="s">
        <v>44</v>
      </c>
      <c r="B83" s="21" t="s">
        <v>864</v>
      </c>
      <c r="C83" s="16" t="s">
        <v>154</v>
      </c>
      <c r="D83" s="16">
        <v>448.2</v>
      </c>
      <c r="E83" s="24"/>
      <c r="F83" s="16">
        <f>E83*D83</f>
        <v>0</v>
      </c>
      <c r="Q83" s="20" t="e">
        <f>#REF!*(1+#REF!/100)</f>
        <v>#REF!</v>
      </c>
      <c r="R83" s="20" t="e">
        <f t="shared" si="3"/>
        <v>#REF!</v>
      </c>
    </row>
    <row r="84" spans="1:18" x14ac:dyDescent="0.2">
      <c r="A84" s="7" t="s">
        <v>45</v>
      </c>
      <c r="B84" s="21" t="s">
        <v>865</v>
      </c>
      <c r="C84" s="16" t="s">
        <v>154</v>
      </c>
      <c r="D84" s="16">
        <v>448.2</v>
      </c>
      <c r="E84" s="24"/>
      <c r="F84" s="16">
        <f>E84*D84</f>
        <v>0</v>
      </c>
      <c r="Q84" s="20" t="e">
        <f>#REF!*(1+#REF!/100)</f>
        <v>#REF!</v>
      </c>
      <c r="R84" s="20" t="e">
        <f t="shared" si="3"/>
        <v>#REF!</v>
      </c>
    </row>
    <row r="85" spans="1:18" ht="38.25" x14ac:dyDescent="0.2">
      <c r="A85" s="7" t="s">
        <v>46</v>
      </c>
      <c r="B85" s="21" t="s">
        <v>863</v>
      </c>
      <c r="C85" s="16" t="s">
        <v>154</v>
      </c>
      <c r="D85" s="16">
        <v>1344.6</v>
      </c>
      <c r="E85" s="24"/>
      <c r="F85" s="16">
        <f>E85*D85</f>
        <v>0</v>
      </c>
      <c r="Q85" s="20" t="e">
        <f>#REF!*(1+#REF!/100)</f>
        <v>#REF!</v>
      </c>
      <c r="R85" s="20" t="e">
        <f t="shared" si="3"/>
        <v>#REF!</v>
      </c>
    </row>
    <row r="86" spans="1:18" x14ac:dyDescent="0.2">
      <c r="A86" s="11" t="s">
        <v>47</v>
      </c>
      <c r="B86" s="45" t="s">
        <v>14</v>
      </c>
      <c r="C86" s="45"/>
      <c r="D86" s="46"/>
      <c r="E86" s="27"/>
      <c r="F86" s="52">
        <f>SUM(F87:F87)</f>
        <v>0</v>
      </c>
      <c r="Q86" s="20" t="e">
        <f>#REF!*(1+#REF!/100)</f>
        <v>#REF!</v>
      </c>
      <c r="R86" s="20" t="e">
        <f t="shared" si="3"/>
        <v>#REF!</v>
      </c>
    </row>
    <row r="87" spans="1:18" x14ac:dyDescent="0.2">
      <c r="A87" s="7" t="s">
        <v>550</v>
      </c>
      <c r="B87" s="21" t="s">
        <v>153</v>
      </c>
      <c r="C87" s="16" t="s">
        <v>155</v>
      </c>
      <c r="D87" s="16">
        <v>120</v>
      </c>
      <c r="E87" s="24"/>
      <c r="F87" s="16">
        <f>E87*D87</f>
        <v>0</v>
      </c>
      <c r="G87" s="53"/>
      <c r="H87" s="53"/>
      <c r="I87" s="53"/>
      <c r="J87" s="53"/>
      <c r="K87" s="54"/>
      <c r="L87" s="53"/>
      <c r="M87" s="53"/>
      <c r="N87" s="53"/>
      <c r="O87" s="53"/>
      <c r="P87" s="53"/>
      <c r="Q87" s="20" t="e">
        <f>#REF!*(1+#REF!/100)</f>
        <v>#REF!</v>
      </c>
      <c r="R87" s="20" t="e">
        <f t="shared" si="3"/>
        <v>#REF!</v>
      </c>
    </row>
    <row r="88" spans="1:18" x14ac:dyDescent="0.2">
      <c r="A88" s="11" t="s">
        <v>971</v>
      </c>
      <c r="B88" s="45" t="s">
        <v>972</v>
      </c>
      <c r="C88" s="45"/>
      <c r="D88" s="46"/>
      <c r="E88" s="27"/>
      <c r="F88" s="52">
        <f>SUM(F89:F91)</f>
        <v>0</v>
      </c>
      <c r="Q88" s="20" t="e">
        <f>#REF!*(1+#REF!/100)</f>
        <v>#REF!</v>
      </c>
      <c r="R88" s="20" t="e">
        <f t="shared" si="3"/>
        <v>#REF!</v>
      </c>
    </row>
    <row r="89" spans="1:18" ht="38.25" x14ac:dyDescent="0.2">
      <c r="A89" s="7" t="s">
        <v>15</v>
      </c>
      <c r="B89" s="21" t="s">
        <v>1247</v>
      </c>
      <c r="C89" s="16" t="s">
        <v>148</v>
      </c>
      <c r="D89" s="16">
        <v>45500</v>
      </c>
      <c r="E89" s="24"/>
      <c r="F89" s="16">
        <f>E89*D89</f>
        <v>0</v>
      </c>
      <c r="G89" s="4" t="s">
        <v>94</v>
      </c>
      <c r="Q89" s="20" t="e">
        <f>#REF!*(1+#REF!/100)</f>
        <v>#REF!</v>
      </c>
      <c r="R89" s="20" t="e">
        <f t="shared" si="3"/>
        <v>#REF!</v>
      </c>
    </row>
    <row r="90" spans="1:18" ht="25.5" x14ac:dyDescent="0.2">
      <c r="A90" s="7" t="s">
        <v>51</v>
      </c>
      <c r="B90" s="21" t="s">
        <v>974</v>
      </c>
      <c r="C90" s="16" t="s">
        <v>16</v>
      </c>
      <c r="D90" s="16">
        <v>300</v>
      </c>
      <c r="E90" s="24"/>
      <c r="F90" s="16">
        <f>E90*D90</f>
        <v>0</v>
      </c>
      <c r="Q90" s="20" t="e">
        <f>#REF!*(1+#REF!/100)</f>
        <v>#REF!</v>
      </c>
      <c r="R90" s="20" t="e">
        <f t="shared" si="3"/>
        <v>#REF!</v>
      </c>
    </row>
    <row r="91" spans="1:18" ht="25.5" x14ac:dyDescent="0.2">
      <c r="A91" s="7" t="s">
        <v>252</v>
      </c>
      <c r="B91" s="21" t="s">
        <v>973</v>
      </c>
      <c r="C91" s="16" t="s">
        <v>148</v>
      </c>
      <c r="D91" s="16">
        <v>13650</v>
      </c>
      <c r="E91" s="24"/>
      <c r="F91" s="16">
        <f>E91*D91</f>
        <v>0</v>
      </c>
      <c r="Q91" s="20" t="e">
        <f>#REF!*(1+#REF!/100)</f>
        <v>#REF!</v>
      </c>
      <c r="R91" s="20" t="e">
        <f t="shared" si="3"/>
        <v>#REF!</v>
      </c>
    </row>
    <row r="92" spans="1:18" ht="15.75" x14ac:dyDescent="0.2">
      <c r="A92" s="10" t="s">
        <v>317</v>
      </c>
      <c r="B92" s="36" t="s">
        <v>132</v>
      </c>
      <c r="C92" s="37"/>
      <c r="D92" s="38"/>
      <c r="E92" s="28"/>
      <c r="F92" s="49">
        <f>F93+F95+F98+F105+F108+F111+F113+F121+F130</f>
        <v>0</v>
      </c>
      <c r="H92" s="4">
        <v>4781</v>
      </c>
      <c r="Q92" s="20" t="e">
        <f>#REF!*(1+#REF!/100)</f>
        <v>#REF!</v>
      </c>
      <c r="R92" s="20" t="e">
        <f t="shared" si="3"/>
        <v>#REF!</v>
      </c>
    </row>
    <row r="93" spans="1:18" x14ac:dyDescent="0.2">
      <c r="A93" s="11" t="s">
        <v>3</v>
      </c>
      <c r="B93" s="45" t="s">
        <v>8</v>
      </c>
      <c r="C93" s="45"/>
      <c r="D93" s="46"/>
      <c r="E93" s="27"/>
      <c r="F93" s="52">
        <f>SUM(F94:F94)</f>
        <v>0</v>
      </c>
      <c r="H93" s="4">
        <v>2049</v>
      </c>
      <c r="Q93" s="20" t="e">
        <f>#REF!*(1+#REF!/100)</f>
        <v>#REF!</v>
      </c>
      <c r="R93" s="20" t="e">
        <f t="shared" si="3"/>
        <v>#REF!</v>
      </c>
    </row>
    <row r="94" spans="1:18" ht="25.5" x14ac:dyDescent="0.2">
      <c r="A94" s="7" t="s">
        <v>318</v>
      </c>
      <c r="B94" s="21" t="s">
        <v>944</v>
      </c>
      <c r="C94" s="16" t="s">
        <v>148</v>
      </c>
      <c r="D94" s="16">
        <v>4500</v>
      </c>
      <c r="E94" s="24"/>
      <c r="F94" s="16">
        <f>E94*D94</f>
        <v>0</v>
      </c>
      <c r="H94" s="4">
        <v>6830</v>
      </c>
      <c r="Q94" s="20" t="e">
        <f>#REF!*(1+#REF!/100)</f>
        <v>#REF!</v>
      </c>
      <c r="R94" s="20" t="e">
        <f t="shared" si="3"/>
        <v>#REF!</v>
      </c>
    </row>
    <row r="95" spans="1:18" s="53" customFormat="1" x14ac:dyDescent="0.2">
      <c r="A95" s="11" t="s">
        <v>4</v>
      </c>
      <c r="B95" s="45" t="s">
        <v>9</v>
      </c>
      <c r="C95" s="45"/>
      <c r="D95" s="46"/>
      <c r="E95" s="27"/>
      <c r="F95" s="52">
        <f>SUM(F96:F97)</f>
        <v>0</v>
      </c>
      <c r="K95" s="54"/>
      <c r="Q95" s="20" t="e">
        <f>#REF!*(1+#REF!/100)</f>
        <v>#REF!</v>
      </c>
      <c r="R95" s="20" t="e">
        <f t="shared" si="3"/>
        <v>#REF!</v>
      </c>
    </row>
    <row r="96" spans="1:18" x14ac:dyDescent="0.2">
      <c r="A96" s="7" t="s">
        <v>356</v>
      </c>
      <c r="B96" s="21" t="s">
        <v>1248</v>
      </c>
      <c r="C96" s="16" t="s">
        <v>148</v>
      </c>
      <c r="D96" s="16">
        <v>4500</v>
      </c>
      <c r="E96" s="24"/>
      <c r="F96" s="16">
        <f>E96*D96</f>
        <v>0</v>
      </c>
      <c r="Q96" s="20" t="e">
        <f>#REF!*(1+#REF!/100)</f>
        <v>#REF!</v>
      </c>
      <c r="R96" s="20" t="e">
        <f t="shared" si="3"/>
        <v>#REF!</v>
      </c>
    </row>
    <row r="97" spans="1:18" x14ac:dyDescent="0.2">
      <c r="A97" s="7" t="s">
        <v>357</v>
      </c>
      <c r="B97" s="21" t="s">
        <v>1247</v>
      </c>
      <c r="C97" s="16" t="s">
        <v>148</v>
      </c>
      <c r="D97" s="16">
        <v>4500</v>
      </c>
      <c r="E97" s="24"/>
      <c r="F97" s="16">
        <f>E97*D97</f>
        <v>0</v>
      </c>
      <c r="H97" s="50"/>
      <c r="K97" s="51"/>
      <c r="Q97" s="20" t="e">
        <f>#REF!*(1+#REF!/100)</f>
        <v>#REF!</v>
      </c>
      <c r="R97" s="20" t="e">
        <f t="shared" si="3"/>
        <v>#REF!</v>
      </c>
    </row>
    <row r="98" spans="1:18" s="53" customFormat="1" x14ac:dyDescent="0.2">
      <c r="A98" s="11" t="s">
        <v>5</v>
      </c>
      <c r="B98" s="45" t="s">
        <v>10</v>
      </c>
      <c r="C98" s="45"/>
      <c r="D98" s="46"/>
      <c r="E98" s="27"/>
      <c r="F98" s="52">
        <f>SUM(F99:F104)</f>
        <v>0</v>
      </c>
      <c r="K98" s="54"/>
      <c r="Q98" s="20" t="e">
        <f>#REF!*(1+#REF!/100)</f>
        <v>#REF!</v>
      </c>
      <c r="R98" s="20" t="e">
        <f t="shared" si="3"/>
        <v>#REF!</v>
      </c>
    </row>
    <row r="99" spans="1:18" x14ac:dyDescent="0.2">
      <c r="A99" s="7" t="s">
        <v>387</v>
      </c>
      <c r="B99" s="21" t="s">
        <v>838</v>
      </c>
      <c r="C99" s="16" t="s">
        <v>158</v>
      </c>
      <c r="D99" s="16">
        <v>540</v>
      </c>
      <c r="E99" s="24"/>
      <c r="F99" s="16">
        <f t="shared" ref="F99:F104" si="7">E99*D99</f>
        <v>0</v>
      </c>
      <c r="Q99" s="20" t="e">
        <f>#REF!*(1+#REF!/100)</f>
        <v>#REF!</v>
      </c>
      <c r="R99" s="20" t="e">
        <f t="shared" si="3"/>
        <v>#REF!</v>
      </c>
    </row>
    <row r="100" spans="1:18" ht="63.75" x14ac:dyDescent="0.2">
      <c r="A100" s="7" t="s">
        <v>388</v>
      </c>
      <c r="B100" s="21" t="s">
        <v>918</v>
      </c>
      <c r="C100" s="16" t="s">
        <v>158</v>
      </c>
      <c r="D100" s="16">
        <v>1755</v>
      </c>
      <c r="E100" s="24"/>
      <c r="F100" s="16">
        <f t="shared" si="7"/>
        <v>0</v>
      </c>
      <c r="G100" s="53"/>
      <c r="H100" s="53"/>
      <c r="I100" s="53"/>
      <c r="J100" s="53"/>
      <c r="K100" s="54"/>
      <c r="L100" s="53"/>
      <c r="M100" s="53"/>
      <c r="N100" s="53"/>
      <c r="O100" s="53"/>
      <c r="P100" s="53"/>
      <c r="Q100" s="20" t="e">
        <f>#REF!*(1+#REF!/100)</f>
        <v>#REF!</v>
      </c>
      <c r="R100" s="20" t="e">
        <f t="shared" si="3"/>
        <v>#REF!</v>
      </c>
    </row>
    <row r="101" spans="1:18" x14ac:dyDescent="0.2">
      <c r="A101" s="7" t="s">
        <v>389</v>
      </c>
      <c r="B101" s="21" t="s">
        <v>1251</v>
      </c>
      <c r="C101" s="16" t="s">
        <v>158</v>
      </c>
      <c r="D101" s="16">
        <v>405</v>
      </c>
      <c r="E101" s="24"/>
      <c r="F101" s="16">
        <f t="shared" si="7"/>
        <v>0</v>
      </c>
      <c r="Q101" s="20" t="e">
        <f>#REF!*(1+#REF!/100)</f>
        <v>#REF!</v>
      </c>
      <c r="R101" s="20" t="e">
        <f t="shared" si="3"/>
        <v>#REF!</v>
      </c>
    </row>
    <row r="102" spans="1:18" ht="38.25" x14ac:dyDescent="0.2">
      <c r="A102" s="7" t="s">
        <v>390</v>
      </c>
      <c r="B102" s="21" t="s">
        <v>922</v>
      </c>
      <c r="C102" s="16" t="s">
        <v>158</v>
      </c>
      <c r="D102" s="16">
        <v>270</v>
      </c>
      <c r="E102" s="24"/>
      <c r="F102" s="16">
        <f t="shared" si="7"/>
        <v>0</v>
      </c>
      <c r="G102" s="4" t="s">
        <v>94</v>
      </c>
      <c r="Q102" s="20" t="e">
        <f>#REF!*(1+#REF!/100)</f>
        <v>#REF!</v>
      </c>
      <c r="R102" s="20" t="e">
        <f t="shared" si="3"/>
        <v>#REF!</v>
      </c>
    </row>
    <row r="103" spans="1:18" x14ac:dyDescent="0.2">
      <c r="A103" s="7" t="s">
        <v>391</v>
      </c>
      <c r="B103" s="21" t="s">
        <v>1250</v>
      </c>
      <c r="C103" s="16" t="s">
        <v>158</v>
      </c>
      <c r="D103" s="16">
        <v>405</v>
      </c>
      <c r="E103" s="24"/>
      <c r="F103" s="16">
        <f t="shared" si="7"/>
        <v>0</v>
      </c>
      <c r="G103" s="53">
        <v>11776.8</v>
      </c>
      <c r="H103" s="53">
        <f>D94*0.6*0.7</f>
        <v>1890</v>
      </c>
      <c r="I103" s="53"/>
      <c r="J103" s="53"/>
      <c r="K103" s="54"/>
      <c r="L103" s="53"/>
      <c r="M103" s="53"/>
      <c r="N103" s="53"/>
      <c r="O103" s="53"/>
      <c r="P103" s="53"/>
      <c r="Q103" s="20" t="e">
        <f>#REF!*(1+#REF!/100)</f>
        <v>#REF!</v>
      </c>
      <c r="R103" s="20" t="e">
        <f t="shared" si="3"/>
        <v>#REF!</v>
      </c>
    </row>
    <row r="104" spans="1:18" ht="25.5" x14ac:dyDescent="0.2">
      <c r="A104" s="7" t="s">
        <v>392</v>
      </c>
      <c r="B104" s="21" t="s">
        <v>167</v>
      </c>
      <c r="C104" s="16" t="s">
        <v>169</v>
      </c>
      <c r="D104" s="16">
        <v>4050</v>
      </c>
      <c r="E104" s="24"/>
      <c r="F104" s="16">
        <f t="shared" si="7"/>
        <v>0</v>
      </c>
      <c r="G104" s="4">
        <f>SUM(D99:D104)</f>
        <v>7425</v>
      </c>
      <c r="Q104" s="20" t="e">
        <f>#REF!*(1+#REF!/100)</f>
        <v>#REF!</v>
      </c>
      <c r="R104" s="20" t="e">
        <f t="shared" si="3"/>
        <v>#REF!</v>
      </c>
    </row>
    <row r="105" spans="1:18" x14ac:dyDescent="0.2">
      <c r="A105" s="11" t="s">
        <v>6</v>
      </c>
      <c r="B105" s="45" t="s">
        <v>1267</v>
      </c>
      <c r="C105" s="45"/>
      <c r="D105" s="46"/>
      <c r="E105" s="27"/>
      <c r="F105" s="52">
        <f>SUM(F106:F107)</f>
        <v>0</v>
      </c>
      <c r="Q105" s="20" t="e">
        <f>#REF!*(1+#REF!/100)</f>
        <v>#REF!</v>
      </c>
      <c r="R105" s="20" t="e">
        <f t="shared" ref="R105:R168" si="8">D105*Q105</f>
        <v>#REF!</v>
      </c>
    </row>
    <row r="106" spans="1:18" ht="51" x14ac:dyDescent="0.2">
      <c r="A106" s="7" t="s">
        <v>416</v>
      </c>
      <c r="B106" s="21" t="s">
        <v>912</v>
      </c>
      <c r="C106" s="16" t="s">
        <v>158</v>
      </c>
      <c r="D106" s="16">
        <v>2295</v>
      </c>
      <c r="E106" s="24"/>
      <c r="F106" s="16">
        <f>E106*D106</f>
        <v>0</v>
      </c>
      <c r="Q106" s="20" t="e">
        <f>#REF!*(1+#REF!/100)</f>
        <v>#REF!</v>
      </c>
      <c r="R106" s="20" t="e">
        <f t="shared" si="8"/>
        <v>#REF!</v>
      </c>
    </row>
    <row r="107" spans="1:18" ht="38.25" x14ac:dyDescent="0.2">
      <c r="A107" s="7" t="s">
        <v>417</v>
      </c>
      <c r="B107" s="21" t="s">
        <v>921</v>
      </c>
      <c r="C107" s="16" t="s">
        <v>158</v>
      </c>
      <c r="D107" s="16">
        <v>135</v>
      </c>
      <c r="E107" s="24"/>
      <c r="F107" s="16">
        <f>E107*D107</f>
        <v>0</v>
      </c>
      <c r="Q107" s="20" t="e">
        <f>#REF!*(1+#REF!/100)</f>
        <v>#REF!</v>
      </c>
      <c r="R107" s="20" t="e">
        <f t="shared" si="8"/>
        <v>#REF!</v>
      </c>
    </row>
    <row r="108" spans="1:18" x14ac:dyDescent="0.2">
      <c r="A108" s="11" t="s">
        <v>52</v>
      </c>
      <c r="B108" s="45" t="s">
        <v>67</v>
      </c>
      <c r="C108" s="45"/>
      <c r="D108" s="46"/>
      <c r="E108" s="27"/>
      <c r="F108" s="52">
        <f>SUM(F109:F110)</f>
        <v>0</v>
      </c>
      <c r="Q108" s="20" t="e">
        <f>#REF!*(1+#REF!/100)</f>
        <v>#REF!</v>
      </c>
      <c r="R108" s="20" t="e">
        <f t="shared" si="8"/>
        <v>#REF!</v>
      </c>
    </row>
    <row r="109" spans="1:18" ht="25.5" x14ac:dyDescent="0.2">
      <c r="A109" s="7" t="s">
        <v>53</v>
      </c>
      <c r="B109" s="21" t="s">
        <v>1269</v>
      </c>
      <c r="C109" s="16" t="s">
        <v>16</v>
      </c>
      <c r="D109" s="16">
        <v>250</v>
      </c>
      <c r="E109" s="24"/>
      <c r="F109" s="16">
        <f>E109*D109</f>
        <v>0</v>
      </c>
      <c r="Q109" s="20" t="e">
        <f>#REF!*(1+#REF!/100)</f>
        <v>#REF!</v>
      </c>
      <c r="R109" s="20" t="e">
        <f t="shared" si="8"/>
        <v>#REF!</v>
      </c>
    </row>
    <row r="110" spans="1:18" ht="25.5" x14ac:dyDescent="0.2">
      <c r="A110" s="7" t="s">
        <v>81</v>
      </c>
      <c r="B110" s="21" t="s">
        <v>1268</v>
      </c>
      <c r="C110" s="16" t="s">
        <v>16</v>
      </c>
      <c r="D110" s="16">
        <v>400</v>
      </c>
      <c r="E110" s="24"/>
      <c r="F110" s="16">
        <f>E110*D110</f>
        <v>0</v>
      </c>
      <c r="G110" s="53"/>
      <c r="H110" s="53"/>
      <c r="I110" s="53"/>
      <c r="J110" s="53"/>
      <c r="K110" s="54"/>
      <c r="L110" s="53"/>
      <c r="M110" s="53"/>
      <c r="N110" s="53"/>
      <c r="O110" s="53"/>
      <c r="P110" s="53"/>
      <c r="Q110" s="20" t="e">
        <f>#REF!*(1+#REF!/100)</f>
        <v>#REF!</v>
      </c>
      <c r="R110" s="20" t="e">
        <f t="shared" si="8"/>
        <v>#REF!</v>
      </c>
    </row>
    <row r="111" spans="1:18" x14ac:dyDescent="0.2">
      <c r="A111" s="11" t="s">
        <v>54</v>
      </c>
      <c r="B111" s="45" t="s">
        <v>133</v>
      </c>
      <c r="C111" s="45"/>
      <c r="D111" s="46"/>
      <c r="E111" s="27"/>
      <c r="F111" s="52">
        <f>SUM(F112:F112)</f>
        <v>0</v>
      </c>
      <c r="G111" s="4">
        <f>SUM(D106:D107,D101)</f>
        <v>2835</v>
      </c>
      <c r="Q111" s="20" t="e">
        <f>#REF!*(1+#REF!/100)</f>
        <v>#REF!</v>
      </c>
      <c r="R111" s="20" t="e">
        <f t="shared" si="8"/>
        <v>#REF!</v>
      </c>
    </row>
    <row r="112" spans="1:18" ht="38.25" x14ac:dyDescent="0.2">
      <c r="A112" s="7" t="s">
        <v>480</v>
      </c>
      <c r="B112" s="21" t="s">
        <v>826</v>
      </c>
      <c r="C112" s="16" t="s">
        <v>148</v>
      </c>
      <c r="D112" s="16">
        <v>4500</v>
      </c>
      <c r="E112" s="24"/>
      <c r="F112" s="16">
        <f>E112*D112</f>
        <v>0</v>
      </c>
      <c r="Q112" s="20" t="e">
        <f>#REF!*(1+#REF!/100)</f>
        <v>#REF!</v>
      </c>
      <c r="R112" s="20" t="e">
        <f t="shared" si="8"/>
        <v>#REF!</v>
      </c>
    </row>
    <row r="113" spans="1:18" s="53" customFormat="1" x14ac:dyDescent="0.2">
      <c r="A113" s="11" t="s">
        <v>55</v>
      </c>
      <c r="B113" s="45" t="s">
        <v>12</v>
      </c>
      <c r="C113" s="45"/>
      <c r="D113" s="46"/>
      <c r="E113" s="27"/>
      <c r="F113" s="52">
        <f>SUM(F114:F120)</f>
        <v>0</v>
      </c>
      <c r="G113" s="53">
        <v>3140</v>
      </c>
      <c r="H113" s="53">
        <f>G113*0.05</f>
        <v>157</v>
      </c>
      <c r="K113" s="54"/>
      <c r="Q113" s="20" t="e">
        <f>#REF!*(1+#REF!/100)</f>
        <v>#REF!</v>
      </c>
      <c r="R113" s="20" t="e">
        <f t="shared" si="8"/>
        <v>#REF!</v>
      </c>
    </row>
    <row r="114" spans="1:18" x14ac:dyDescent="0.2">
      <c r="A114" s="7" t="s">
        <v>73</v>
      </c>
      <c r="B114" s="21" t="s">
        <v>1259</v>
      </c>
      <c r="C114" s="16" t="s">
        <v>154</v>
      </c>
      <c r="D114" s="16">
        <v>1125</v>
      </c>
      <c r="E114" s="24"/>
      <c r="F114" s="16">
        <f t="shared" ref="F114:F120" si="9">E114*D114</f>
        <v>0</v>
      </c>
      <c r="G114" s="4" t="e">
        <f>#REF!*0.2</f>
        <v>#REF!</v>
      </c>
      <c r="H114" s="4">
        <v>2908</v>
      </c>
      <c r="Q114" s="20" t="e">
        <f>#REF!*(1+#REF!/100)</f>
        <v>#REF!</v>
      </c>
      <c r="R114" s="20" t="e">
        <f t="shared" si="8"/>
        <v>#REF!</v>
      </c>
    </row>
    <row r="115" spans="1:18" x14ac:dyDescent="0.2">
      <c r="A115" s="7" t="s">
        <v>74</v>
      </c>
      <c r="B115" s="21" t="s">
        <v>1258</v>
      </c>
      <c r="C115" s="16" t="s">
        <v>154</v>
      </c>
      <c r="D115" s="16">
        <v>675</v>
      </c>
      <c r="E115" s="24"/>
      <c r="F115" s="16">
        <f t="shared" si="9"/>
        <v>0</v>
      </c>
      <c r="G115" s="4" t="e">
        <f>#REF!*0.8</f>
        <v>#REF!</v>
      </c>
      <c r="H115" s="4">
        <f>SUM(D109:D110)*0.05</f>
        <v>32.5</v>
      </c>
      <c r="Q115" s="20" t="e">
        <f>#REF!*(1+#REF!/100)</f>
        <v>#REF!</v>
      </c>
      <c r="R115" s="20" t="e">
        <f t="shared" si="8"/>
        <v>#REF!</v>
      </c>
    </row>
    <row r="116" spans="1:18" x14ac:dyDescent="0.2">
      <c r="A116" s="7" t="s">
        <v>75</v>
      </c>
      <c r="B116" s="21" t="s">
        <v>1252</v>
      </c>
      <c r="C116" s="16" t="s">
        <v>154</v>
      </c>
      <c r="D116" s="16">
        <v>450</v>
      </c>
      <c r="E116" s="24"/>
      <c r="F116" s="16">
        <f t="shared" si="9"/>
        <v>0</v>
      </c>
      <c r="G116" s="53"/>
      <c r="H116" s="53"/>
      <c r="I116" s="53"/>
      <c r="J116" s="53"/>
      <c r="K116" s="54"/>
      <c r="L116" s="53"/>
      <c r="M116" s="53"/>
      <c r="N116" s="53"/>
      <c r="O116" s="53"/>
      <c r="P116" s="53"/>
      <c r="Q116" s="20" t="e">
        <f>#REF!*(1+#REF!/100)</f>
        <v>#REF!</v>
      </c>
      <c r="R116" s="20" t="e">
        <f t="shared" si="8"/>
        <v>#REF!</v>
      </c>
    </row>
    <row r="117" spans="1:18" x14ac:dyDescent="0.2">
      <c r="A117" s="7" t="s">
        <v>108</v>
      </c>
      <c r="B117" s="21" t="s">
        <v>1256</v>
      </c>
      <c r="C117" s="16" t="s">
        <v>148</v>
      </c>
      <c r="D117" s="16">
        <v>120</v>
      </c>
      <c r="E117" s="24"/>
      <c r="F117" s="16">
        <f t="shared" si="9"/>
        <v>0</v>
      </c>
      <c r="H117" s="4">
        <v>25887</v>
      </c>
      <c r="Q117" s="20" t="e">
        <f>#REF!*(1+#REF!/100)</f>
        <v>#REF!</v>
      </c>
      <c r="R117" s="20" t="e">
        <f t="shared" si="8"/>
        <v>#REF!</v>
      </c>
    </row>
    <row r="118" spans="1:18" ht="25.5" x14ac:dyDescent="0.2">
      <c r="A118" s="7" t="s">
        <v>84</v>
      </c>
      <c r="B118" s="21" t="s">
        <v>1257</v>
      </c>
      <c r="C118" s="16" t="s">
        <v>154</v>
      </c>
      <c r="D118" s="16">
        <v>360</v>
      </c>
      <c r="E118" s="24"/>
      <c r="F118" s="16">
        <f t="shared" si="9"/>
        <v>0</v>
      </c>
      <c r="G118" s="53"/>
      <c r="H118" s="53"/>
      <c r="I118" s="53"/>
      <c r="J118" s="53"/>
      <c r="K118" s="54"/>
      <c r="L118" s="53"/>
      <c r="M118" s="53"/>
      <c r="N118" s="53"/>
      <c r="O118" s="53"/>
      <c r="P118" s="53"/>
      <c r="Q118" s="20" t="e">
        <f>#REF!*(1+#REF!/100)</f>
        <v>#REF!</v>
      </c>
      <c r="R118" s="20" t="e">
        <f t="shared" si="8"/>
        <v>#REF!</v>
      </c>
    </row>
    <row r="119" spans="1:18" x14ac:dyDescent="0.2">
      <c r="A119" s="7" t="s">
        <v>515</v>
      </c>
      <c r="B119" s="21" t="s">
        <v>924</v>
      </c>
      <c r="C119" s="16" t="s">
        <v>158</v>
      </c>
      <c r="D119" s="16">
        <v>116.82</v>
      </c>
      <c r="E119" s="24"/>
      <c r="F119" s="16">
        <f t="shared" si="9"/>
        <v>0</v>
      </c>
      <c r="H119" s="4">
        <v>12512</v>
      </c>
      <c r="Q119" s="20" t="e">
        <f>#REF!*(1+#REF!/100)</f>
        <v>#REF!</v>
      </c>
      <c r="R119" s="20" t="e">
        <f t="shared" si="8"/>
        <v>#REF!</v>
      </c>
    </row>
    <row r="120" spans="1:18" ht="25.5" x14ac:dyDescent="0.2">
      <c r="A120" s="7" t="s">
        <v>516</v>
      </c>
      <c r="B120" s="21" t="s">
        <v>167</v>
      </c>
      <c r="C120" s="16" t="s">
        <v>169</v>
      </c>
      <c r="D120" s="16">
        <v>1168.2</v>
      </c>
      <c r="E120" s="24"/>
      <c r="F120" s="16">
        <f t="shared" si="9"/>
        <v>0</v>
      </c>
      <c r="G120" s="4">
        <f>SUM(D114:D115)</f>
        <v>1800</v>
      </c>
      <c r="H120" s="4">
        <v>4659</v>
      </c>
      <c r="Q120" s="20" t="e">
        <f>#REF!*(1+#REF!/100)</f>
        <v>#REF!</v>
      </c>
      <c r="R120" s="20" t="e">
        <f t="shared" si="8"/>
        <v>#REF!</v>
      </c>
    </row>
    <row r="121" spans="1:18" x14ac:dyDescent="0.2">
      <c r="A121" s="11" t="s">
        <v>56</v>
      </c>
      <c r="B121" s="45" t="s">
        <v>13</v>
      </c>
      <c r="C121" s="45"/>
      <c r="D121" s="46"/>
      <c r="E121" s="27"/>
      <c r="F121" s="52">
        <f>SUM(F122:F129)</f>
        <v>0</v>
      </c>
      <c r="Q121" s="20" t="e">
        <f>#REF!*(1+#REF!/100)</f>
        <v>#REF!</v>
      </c>
      <c r="R121" s="20" t="e">
        <f t="shared" si="8"/>
        <v>#REF!</v>
      </c>
    </row>
    <row r="122" spans="1:18" ht="38.25" x14ac:dyDescent="0.2">
      <c r="A122" s="7" t="s">
        <v>76</v>
      </c>
      <c r="B122" s="21" t="s">
        <v>935</v>
      </c>
      <c r="C122" s="16" t="s">
        <v>154</v>
      </c>
      <c r="D122" s="16">
        <v>675</v>
      </c>
      <c r="E122" s="24"/>
      <c r="F122" s="16">
        <f t="shared" ref="F122:F129" si="10">E122*D122</f>
        <v>0</v>
      </c>
      <c r="G122" s="4">
        <f>D115/G120</f>
        <v>0.375</v>
      </c>
      <c r="H122" s="4">
        <v>558</v>
      </c>
      <c r="Q122" s="20" t="e">
        <f>#REF!*(1+#REF!/100)</f>
        <v>#REF!</v>
      </c>
      <c r="R122" s="20" t="e">
        <f t="shared" si="8"/>
        <v>#REF!</v>
      </c>
    </row>
    <row r="123" spans="1:18" ht="25.5" x14ac:dyDescent="0.2">
      <c r="A123" s="7" t="s">
        <v>77</v>
      </c>
      <c r="B123" s="21" t="s">
        <v>172</v>
      </c>
      <c r="C123" s="16" t="s">
        <v>154</v>
      </c>
      <c r="D123" s="16">
        <v>1125</v>
      </c>
      <c r="E123" s="24"/>
      <c r="F123" s="16">
        <f t="shared" si="10"/>
        <v>0</v>
      </c>
      <c r="Q123" s="20" t="e">
        <f>#REF!*(1+#REF!/100)</f>
        <v>#REF!</v>
      </c>
      <c r="R123" s="20" t="e">
        <f t="shared" si="8"/>
        <v>#REF!</v>
      </c>
    </row>
    <row r="124" spans="1:18" ht="25.5" x14ac:dyDescent="0.2">
      <c r="A124" s="7" t="s">
        <v>78</v>
      </c>
      <c r="B124" s="21" t="s">
        <v>934</v>
      </c>
      <c r="C124" s="16" t="s">
        <v>154</v>
      </c>
      <c r="D124" s="16">
        <v>450</v>
      </c>
      <c r="E124" s="24"/>
      <c r="F124" s="16">
        <f t="shared" si="10"/>
        <v>0</v>
      </c>
      <c r="Q124" s="20" t="e">
        <f>#REF!*(1+#REF!/100)</f>
        <v>#REF!</v>
      </c>
      <c r="R124" s="20" t="e">
        <f t="shared" si="8"/>
        <v>#REF!</v>
      </c>
    </row>
    <row r="125" spans="1:18" ht="38.25" x14ac:dyDescent="0.2">
      <c r="A125" s="7" t="s">
        <v>79</v>
      </c>
      <c r="B125" s="21" t="s">
        <v>937</v>
      </c>
      <c r="C125" s="16" t="s">
        <v>154</v>
      </c>
      <c r="D125" s="16">
        <v>2250</v>
      </c>
      <c r="E125" s="24"/>
      <c r="F125" s="16">
        <f t="shared" si="10"/>
        <v>0</v>
      </c>
      <c r="Q125" s="20" t="e">
        <f>#REF!*(1+#REF!/100)</f>
        <v>#REF!</v>
      </c>
      <c r="R125" s="20" t="e">
        <f t="shared" si="8"/>
        <v>#REF!</v>
      </c>
    </row>
    <row r="126" spans="1:18" ht="38.25" x14ac:dyDescent="0.2">
      <c r="A126" s="7" t="s">
        <v>80</v>
      </c>
      <c r="B126" s="21" t="s">
        <v>194</v>
      </c>
      <c r="C126" s="16" t="s">
        <v>154</v>
      </c>
      <c r="D126" s="16">
        <v>39</v>
      </c>
      <c r="E126" s="24"/>
      <c r="F126" s="16">
        <f t="shared" si="10"/>
        <v>0</v>
      </c>
      <c r="G126" s="53"/>
      <c r="H126" s="53"/>
      <c r="I126" s="53"/>
      <c r="J126" s="53"/>
      <c r="K126" s="54"/>
      <c r="L126" s="53"/>
      <c r="M126" s="53"/>
      <c r="N126" s="53"/>
      <c r="O126" s="53"/>
      <c r="P126" s="53"/>
      <c r="Q126" s="20" t="e">
        <f>#REF!*(1+#REF!/100)</f>
        <v>#REF!</v>
      </c>
      <c r="R126" s="20" t="e">
        <f t="shared" si="8"/>
        <v>#REF!</v>
      </c>
    </row>
    <row r="127" spans="1:18" ht="38.25" x14ac:dyDescent="0.2">
      <c r="A127" s="7" t="s">
        <v>551</v>
      </c>
      <c r="B127" s="21" t="s">
        <v>927</v>
      </c>
      <c r="C127" s="16" t="s">
        <v>154</v>
      </c>
      <c r="D127" s="16">
        <v>360</v>
      </c>
      <c r="E127" s="24"/>
      <c r="F127" s="16">
        <f t="shared" si="10"/>
        <v>0</v>
      </c>
      <c r="Q127" s="20" t="e">
        <f>#REF!*(1+#REF!/100)</f>
        <v>#REF!</v>
      </c>
      <c r="R127" s="20" t="e">
        <f t="shared" si="8"/>
        <v>#REF!</v>
      </c>
    </row>
    <row r="128" spans="1:18" ht="51" x14ac:dyDescent="0.2">
      <c r="A128" s="7" t="s">
        <v>98</v>
      </c>
      <c r="B128" s="21" t="s">
        <v>862</v>
      </c>
      <c r="C128" s="16" t="s">
        <v>148</v>
      </c>
      <c r="D128" s="16">
        <v>120</v>
      </c>
      <c r="E128" s="24"/>
      <c r="F128" s="16">
        <f t="shared" si="10"/>
        <v>0</v>
      </c>
      <c r="Q128" s="20" t="e">
        <f>#REF!*(1+#REF!/100)</f>
        <v>#REF!</v>
      </c>
      <c r="R128" s="20" t="e">
        <f t="shared" si="8"/>
        <v>#REF!</v>
      </c>
    </row>
    <row r="129" spans="1:18" x14ac:dyDescent="0.2">
      <c r="A129" s="7" t="s">
        <v>109</v>
      </c>
      <c r="B129" s="21" t="s">
        <v>179</v>
      </c>
      <c r="C129" s="16" t="s">
        <v>154</v>
      </c>
      <c r="D129" s="16">
        <v>13500</v>
      </c>
      <c r="E129" s="24"/>
      <c r="F129" s="16">
        <f t="shared" si="10"/>
        <v>0</v>
      </c>
      <c r="H129" s="4">
        <v>3106</v>
      </c>
      <c r="Q129" s="20" t="e">
        <f>#REF!*(1+#REF!/100)</f>
        <v>#REF!</v>
      </c>
      <c r="R129" s="20" t="e">
        <f t="shared" si="8"/>
        <v>#REF!</v>
      </c>
    </row>
    <row r="130" spans="1:18" x14ac:dyDescent="0.2">
      <c r="A130" s="11" t="s">
        <v>57</v>
      </c>
      <c r="B130" s="45" t="s">
        <v>86</v>
      </c>
      <c r="C130" s="45"/>
      <c r="D130" s="46"/>
      <c r="E130" s="27"/>
      <c r="F130" s="52">
        <f>SUM(F131:F134)</f>
        <v>0</v>
      </c>
      <c r="Q130" s="20" t="e">
        <f>#REF!*(1+#REF!/100)</f>
        <v>#REF!</v>
      </c>
      <c r="R130" s="20" t="e">
        <f t="shared" si="8"/>
        <v>#REF!</v>
      </c>
    </row>
    <row r="131" spans="1:18" x14ac:dyDescent="0.2">
      <c r="A131" s="7" t="s">
        <v>85</v>
      </c>
      <c r="B131" s="21" t="s">
        <v>188</v>
      </c>
      <c r="C131" s="16" t="s">
        <v>154</v>
      </c>
      <c r="D131" s="16">
        <v>3</v>
      </c>
      <c r="E131" s="24"/>
      <c r="F131" s="16">
        <f>E131*D131</f>
        <v>0</v>
      </c>
      <c r="Q131" s="20" t="e">
        <f>#REF!*(1+#REF!/100)</f>
        <v>#REF!</v>
      </c>
      <c r="R131" s="20" t="e">
        <f t="shared" si="8"/>
        <v>#REF!</v>
      </c>
    </row>
    <row r="132" spans="1:18" x14ac:dyDescent="0.2">
      <c r="A132" s="7" t="s">
        <v>59</v>
      </c>
      <c r="B132" s="21" t="s">
        <v>190</v>
      </c>
      <c r="C132" s="16" t="s">
        <v>110</v>
      </c>
      <c r="D132" s="16">
        <v>200</v>
      </c>
      <c r="E132" s="24"/>
      <c r="F132" s="16">
        <f>E132*D132</f>
        <v>0</v>
      </c>
      <c r="Q132" s="20" t="e">
        <f>#REF!*(1+#REF!/100)</f>
        <v>#REF!</v>
      </c>
      <c r="R132" s="20" t="e">
        <f t="shared" si="8"/>
        <v>#REF!</v>
      </c>
    </row>
    <row r="133" spans="1:18" x14ac:dyDescent="0.2">
      <c r="A133" s="7" t="s">
        <v>552</v>
      </c>
      <c r="B133" s="21" t="s">
        <v>1260</v>
      </c>
      <c r="C133" s="16" t="s">
        <v>148</v>
      </c>
      <c r="D133" s="16">
        <v>1350</v>
      </c>
      <c r="E133" s="24"/>
      <c r="F133" s="16">
        <f>E133*D133</f>
        <v>0</v>
      </c>
      <c r="H133" s="4">
        <v>558</v>
      </c>
      <c r="Q133" s="20" t="e">
        <f>#REF!*(1+#REF!/100)</f>
        <v>#REF!</v>
      </c>
      <c r="R133" s="20" t="e">
        <f t="shared" si="8"/>
        <v>#REF!</v>
      </c>
    </row>
    <row r="134" spans="1:18" x14ac:dyDescent="0.2">
      <c r="A134" s="7" t="s">
        <v>553</v>
      </c>
      <c r="B134" s="21" t="s">
        <v>839</v>
      </c>
      <c r="C134" s="16" t="s">
        <v>154</v>
      </c>
      <c r="D134" s="16">
        <v>0.96</v>
      </c>
      <c r="E134" s="24"/>
      <c r="F134" s="16">
        <f>E134*D134</f>
        <v>0</v>
      </c>
      <c r="Q134" s="20" t="e">
        <f>#REF!*(1+#REF!/100)</f>
        <v>#REF!</v>
      </c>
      <c r="R134" s="20" t="e">
        <f t="shared" si="8"/>
        <v>#REF!</v>
      </c>
    </row>
    <row r="135" spans="1:18" s="53" customFormat="1" ht="15.75" x14ac:dyDescent="0.2">
      <c r="A135" s="10" t="s">
        <v>554</v>
      </c>
      <c r="B135" s="36" t="s">
        <v>143</v>
      </c>
      <c r="C135" s="37"/>
      <c r="D135" s="38"/>
      <c r="E135" s="28"/>
      <c r="F135" s="49">
        <f>F136+F140+F148+F166+F168</f>
        <v>0</v>
      </c>
      <c r="K135" s="54"/>
      <c r="Q135" s="20" t="e">
        <f>#REF!*(1+#REF!/100)</f>
        <v>#REF!</v>
      </c>
      <c r="R135" s="20" t="e">
        <f t="shared" si="8"/>
        <v>#REF!</v>
      </c>
    </row>
    <row r="136" spans="1:18" x14ac:dyDescent="0.2">
      <c r="A136" s="11" t="s">
        <v>48</v>
      </c>
      <c r="B136" s="45" t="s">
        <v>156</v>
      </c>
      <c r="C136" s="45"/>
      <c r="D136" s="46"/>
      <c r="E136" s="27"/>
      <c r="F136" s="52">
        <f>SUM(F137:F139)</f>
        <v>0</v>
      </c>
      <c r="H136" s="4">
        <v>1300</v>
      </c>
      <c r="Q136" s="20" t="e">
        <f>#REF!*(1+#REF!/100)</f>
        <v>#REF!</v>
      </c>
      <c r="R136" s="20" t="e">
        <f t="shared" si="8"/>
        <v>#REF!</v>
      </c>
    </row>
    <row r="137" spans="1:18" x14ac:dyDescent="0.2">
      <c r="A137" s="7" t="s">
        <v>49</v>
      </c>
      <c r="B137" s="21" t="s">
        <v>941</v>
      </c>
      <c r="C137" s="16" t="s">
        <v>154</v>
      </c>
      <c r="D137" s="16">
        <v>360</v>
      </c>
      <c r="E137" s="24"/>
      <c r="F137" s="16">
        <f>E137*D137</f>
        <v>0</v>
      </c>
      <c r="H137" s="4">
        <v>9000</v>
      </c>
      <c r="Q137" s="20" t="e">
        <f>#REF!*(1+#REF!/100)</f>
        <v>#REF!</v>
      </c>
      <c r="R137" s="20" t="e">
        <f t="shared" si="8"/>
        <v>#REF!</v>
      </c>
    </row>
    <row r="138" spans="1:18" x14ac:dyDescent="0.2">
      <c r="A138" s="7" t="s">
        <v>555</v>
      </c>
      <c r="B138" s="21" t="s">
        <v>153</v>
      </c>
      <c r="C138" s="16" t="s">
        <v>155</v>
      </c>
      <c r="D138" s="16">
        <v>10</v>
      </c>
      <c r="E138" s="24"/>
      <c r="F138" s="16">
        <f>E138*D138</f>
        <v>0</v>
      </c>
      <c r="Q138" s="20" t="e">
        <f>#REF!*(1+#REF!/100)</f>
        <v>#REF!</v>
      </c>
      <c r="R138" s="20" t="e">
        <f t="shared" si="8"/>
        <v>#REF!</v>
      </c>
    </row>
    <row r="139" spans="1:18" x14ac:dyDescent="0.2">
      <c r="A139" s="7" t="s">
        <v>556</v>
      </c>
      <c r="B139" s="21" t="s">
        <v>160</v>
      </c>
      <c r="C139" s="16" t="s">
        <v>154</v>
      </c>
      <c r="D139" s="16">
        <v>308</v>
      </c>
      <c r="E139" s="24"/>
      <c r="F139" s="16">
        <f>E139*D139</f>
        <v>0</v>
      </c>
      <c r="Q139" s="20" t="e">
        <f>#REF!*(1+#REF!/100)</f>
        <v>#REF!</v>
      </c>
      <c r="R139" s="20" t="e">
        <f t="shared" si="8"/>
        <v>#REF!</v>
      </c>
    </row>
    <row r="140" spans="1:18" x14ac:dyDescent="0.2">
      <c r="A140" s="11" t="s">
        <v>50</v>
      </c>
      <c r="B140" s="45" t="s">
        <v>157</v>
      </c>
      <c r="C140" s="45"/>
      <c r="D140" s="46"/>
      <c r="E140" s="27"/>
      <c r="F140" s="52">
        <f>SUM(F141:F147)</f>
        <v>0</v>
      </c>
      <c r="H140" s="50"/>
      <c r="K140" s="51"/>
      <c r="Q140" s="20" t="e">
        <f>#REF!*(1+#REF!/100)</f>
        <v>#REF!</v>
      </c>
      <c r="R140" s="20" t="e">
        <f t="shared" si="8"/>
        <v>#REF!</v>
      </c>
    </row>
    <row r="141" spans="1:18" x14ac:dyDescent="0.2">
      <c r="A141" s="7" t="s">
        <v>557</v>
      </c>
      <c r="B141" s="21" t="s">
        <v>838</v>
      </c>
      <c r="C141" s="16" t="s">
        <v>158</v>
      </c>
      <c r="D141" s="16">
        <v>2.6</v>
      </c>
      <c r="E141" s="24"/>
      <c r="F141" s="16">
        <f t="shared" ref="F141:F147" si="11">E141*D141</f>
        <v>0</v>
      </c>
      <c r="G141" s="53"/>
      <c r="H141" s="53"/>
      <c r="I141" s="53"/>
      <c r="J141" s="53"/>
      <c r="K141" s="54"/>
      <c r="L141" s="53"/>
      <c r="M141" s="53"/>
      <c r="N141" s="53"/>
      <c r="O141" s="53"/>
      <c r="P141" s="53"/>
      <c r="Q141" s="20" t="e">
        <f>#REF!*(1+#REF!/100)</f>
        <v>#REF!</v>
      </c>
      <c r="R141" s="20" t="e">
        <f t="shared" si="8"/>
        <v>#REF!</v>
      </c>
    </row>
    <row r="142" spans="1:18" x14ac:dyDescent="0.2">
      <c r="A142" s="7" t="s">
        <v>558</v>
      </c>
      <c r="B142" s="21" t="s">
        <v>911</v>
      </c>
      <c r="C142" s="16" t="s">
        <v>158</v>
      </c>
      <c r="D142" s="16">
        <v>1.52</v>
      </c>
      <c r="E142" s="24"/>
      <c r="F142" s="16">
        <f t="shared" si="11"/>
        <v>0</v>
      </c>
      <c r="Q142" s="20" t="e">
        <f>#REF!*(1+#REF!/100)</f>
        <v>#REF!</v>
      </c>
      <c r="R142" s="20" t="e">
        <f t="shared" si="8"/>
        <v>#REF!</v>
      </c>
    </row>
    <row r="143" spans="1:18" ht="25.5" x14ac:dyDescent="0.2">
      <c r="A143" s="7" t="s">
        <v>559</v>
      </c>
      <c r="B143" s="21" t="s">
        <v>878</v>
      </c>
      <c r="C143" s="16" t="s">
        <v>158</v>
      </c>
      <c r="D143" s="16">
        <v>0.81</v>
      </c>
      <c r="E143" s="24"/>
      <c r="F143" s="16">
        <f t="shared" si="11"/>
        <v>0</v>
      </c>
      <c r="Q143" s="20" t="e">
        <f>#REF!*(1+#REF!/100)</f>
        <v>#REF!</v>
      </c>
      <c r="R143" s="20" t="e">
        <f t="shared" si="8"/>
        <v>#REF!</v>
      </c>
    </row>
    <row r="144" spans="1:18" x14ac:dyDescent="0.2">
      <c r="A144" s="7" t="s">
        <v>560</v>
      </c>
      <c r="B144" s="21" t="s">
        <v>979</v>
      </c>
      <c r="C144" s="16" t="s">
        <v>158</v>
      </c>
      <c r="D144" s="16">
        <v>0.81</v>
      </c>
      <c r="E144" s="24"/>
      <c r="F144" s="16">
        <f t="shared" si="11"/>
        <v>0</v>
      </c>
      <c r="Q144" s="20" t="e">
        <f>#REF!*(1+#REF!/100)</f>
        <v>#REF!</v>
      </c>
      <c r="R144" s="20" t="e">
        <f t="shared" si="8"/>
        <v>#REF!</v>
      </c>
    </row>
    <row r="145" spans="1:18" x14ac:dyDescent="0.2">
      <c r="A145" s="7" t="s">
        <v>561</v>
      </c>
      <c r="B145" s="21" t="s">
        <v>870</v>
      </c>
      <c r="C145" s="16" t="s">
        <v>154</v>
      </c>
      <c r="D145" s="16">
        <v>7.2</v>
      </c>
      <c r="E145" s="24"/>
      <c r="F145" s="16">
        <f t="shared" si="11"/>
        <v>0</v>
      </c>
      <c r="G145" s="53"/>
      <c r="H145" s="53"/>
      <c r="I145" s="53"/>
      <c r="J145" s="53"/>
      <c r="K145" s="54"/>
      <c r="L145" s="53"/>
      <c r="M145" s="53"/>
      <c r="N145" s="53"/>
      <c r="O145" s="53"/>
      <c r="P145" s="53"/>
      <c r="Q145" s="20" t="e">
        <f>#REF!*(1+#REF!/100)</f>
        <v>#REF!</v>
      </c>
      <c r="R145" s="20" t="e">
        <f t="shared" si="8"/>
        <v>#REF!</v>
      </c>
    </row>
    <row r="146" spans="1:18" ht="25.5" x14ac:dyDescent="0.2">
      <c r="A146" s="7" t="s">
        <v>562</v>
      </c>
      <c r="B146" s="21" t="s">
        <v>873</v>
      </c>
      <c r="C146" s="16" t="s">
        <v>159</v>
      </c>
      <c r="D146" s="16">
        <v>16.2</v>
      </c>
      <c r="E146" s="24"/>
      <c r="F146" s="16">
        <f t="shared" si="11"/>
        <v>0</v>
      </c>
      <c r="Q146" s="20" t="e">
        <f>#REF!*(1+#REF!/100)</f>
        <v>#REF!</v>
      </c>
      <c r="R146" s="20" t="e">
        <f t="shared" si="8"/>
        <v>#REF!</v>
      </c>
    </row>
    <row r="147" spans="1:18" ht="25.5" x14ac:dyDescent="0.2">
      <c r="A147" s="7" t="s">
        <v>563</v>
      </c>
      <c r="B147" s="21" t="s">
        <v>874</v>
      </c>
      <c r="C147" s="16" t="s">
        <v>159</v>
      </c>
      <c r="D147" s="16">
        <v>48.6</v>
      </c>
      <c r="E147" s="24"/>
      <c r="F147" s="16">
        <f t="shared" si="11"/>
        <v>0</v>
      </c>
      <c r="Q147" s="20" t="e">
        <f>#REF!*(1+#REF!/100)</f>
        <v>#REF!</v>
      </c>
      <c r="R147" s="20" t="e">
        <f t="shared" si="8"/>
        <v>#REF!</v>
      </c>
    </row>
    <row r="148" spans="1:18" ht="25.5" x14ac:dyDescent="0.2">
      <c r="A148" s="11" t="s">
        <v>63</v>
      </c>
      <c r="B148" s="45" t="s">
        <v>163</v>
      </c>
      <c r="C148" s="45"/>
      <c r="D148" s="46"/>
      <c r="E148" s="27"/>
      <c r="F148" s="52">
        <f>SUM(F149:F165)</f>
        <v>0</v>
      </c>
      <c r="Q148" s="20" t="e">
        <f>#REF!*(1+#REF!/100)</f>
        <v>#REF!</v>
      </c>
      <c r="R148" s="20" t="e">
        <f t="shared" si="8"/>
        <v>#REF!</v>
      </c>
    </row>
    <row r="149" spans="1:18" ht="25.5" x14ac:dyDescent="0.2">
      <c r="A149" s="7" t="s">
        <v>564</v>
      </c>
      <c r="B149" s="21" t="s">
        <v>1245</v>
      </c>
      <c r="C149" s="16" t="s">
        <v>185</v>
      </c>
      <c r="D149" s="16">
        <v>1</v>
      </c>
      <c r="E149" s="24"/>
      <c r="F149" s="16">
        <f t="shared" ref="F149:F165" si="12">E149*D149</f>
        <v>0</v>
      </c>
      <c r="G149" s="4" t="e">
        <f>F143+F144+F145+#REF!+F147</f>
        <v>#REF!</v>
      </c>
      <c r="Q149" s="20" t="e">
        <f>#REF!*(1+#REF!/100)</f>
        <v>#REF!</v>
      </c>
      <c r="R149" s="20" t="e">
        <f t="shared" si="8"/>
        <v>#REF!</v>
      </c>
    </row>
    <row r="150" spans="1:18" x14ac:dyDescent="0.2">
      <c r="A150" s="7" t="s">
        <v>565</v>
      </c>
      <c r="B150" s="21" t="s">
        <v>1036</v>
      </c>
      <c r="C150" s="16" t="s">
        <v>154</v>
      </c>
      <c r="D150" s="16">
        <v>3.78</v>
      </c>
      <c r="E150" s="24"/>
      <c r="F150" s="16">
        <f t="shared" si="12"/>
        <v>0</v>
      </c>
      <c r="Q150" s="20" t="e">
        <f>#REF!*(1+#REF!/100)</f>
        <v>#REF!</v>
      </c>
      <c r="R150" s="20" t="e">
        <f t="shared" si="8"/>
        <v>#REF!</v>
      </c>
    </row>
    <row r="151" spans="1:18" x14ac:dyDescent="0.2">
      <c r="A151" s="7" t="s">
        <v>566</v>
      </c>
      <c r="B151" s="21" t="s">
        <v>868</v>
      </c>
      <c r="C151" s="16" t="s">
        <v>154</v>
      </c>
      <c r="D151" s="16">
        <v>26.61</v>
      </c>
      <c r="E151" s="24"/>
      <c r="F151" s="16">
        <f t="shared" si="12"/>
        <v>0</v>
      </c>
      <c r="Q151" s="20" t="e">
        <f>#REF!*(1+#REF!/100)</f>
        <v>#REF!</v>
      </c>
      <c r="R151" s="20" t="e">
        <f t="shared" si="8"/>
        <v>#REF!</v>
      </c>
    </row>
    <row r="152" spans="1:18" ht="25.5" x14ac:dyDescent="0.2">
      <c r="A152" s="7" t="s">
        <v>567</v>
      </c>
      <c r="B152" s="21" t="s">
        <v>869</v>
      </c>
      <c r="C152" s="16" t="s">
        <v>148</v>
      </c>
      <c r="D152" s="16">
        <v>14.8</v>
      </c>
      <c r="E152" s="24"/>
      <c r="F152" s="16">
        <f t="shared" si="12"/>
        <v>0</v>
      </c>
      <c r="G152" s="53"/>
      <c r="H152" s="53"/>
      <c r="I152" s="53"/>
      <c r="J152" s="53"/>
      <c r="K152" s="54"/>
      <c r="L152" s="53"/>
      <c r="M152" s="53"/>
      <c r="N152" s="53"/>
      <c r="O152" s="53"/>
      <c r="P152" s="53"/>
      <c r="Q152" s="20" t="e">
        <f>#REF!*(1+#REF!/100)</f>
        <v>#REF!</v>
      </c>
      <c r="R152" s="20" t="e">
        <f t="shared" si="8"/>
        <v>#REF!</v>
      </c>
    </row>
    <row r="153" spans="1:18" ht="25.5" x14ac:dyDescent="0.2">
      <c r="A153" s="7" t="s">
        <v>568</v>
      </c>
      <c r="B153" s="21" t="s">
        <v>164</v>
      </c>
      <c r="C153" s="16" t="s">
        <v>154</v>
      </c>
      <c r="D153" s="16">
        <v>26.61</v>
      </c>
      <c r="E153" s="24"/>
      <c r="F153" s="16">
        <f t="shared" si="12"/>
        <v>0</v>
      </c>
      <c r="Q153" s="20" t="e">
        <f>#REF!*(1+#REF!/100)</f>
        <v>#REF!</v>
      </c>
      <c r="R153" s="20" t="e">
        <f t="shared" si="8"/>
        <v>#REF!</v>
      </c>
    </row>
    <row r="154" spans="1:18" ht="25.5" x14ac:dyDescent="0.2">
      <c r="A154" s="7" t="s">
        <v>569</v>
      </c>
      <c r="B154" s="21" t="s">
        <v>877</v>
      </c>
      <c r="C154" s="16" t="s">
        <v>158</v>
      </c>
      <c r="D154" s="16">
        <v>0.31</v>
      </c>
      <c r="E154" s="24"/>
      <c r="F154" s="16">
        <f t="shared" si="12"/>
        <v>0</v>
      </c>
      <c r="Q154" s="20" t="e">
        <f>#REF!*(1+#REF!/100)</f>
        <v>#REF!</v>
      </c>
      <c r="R154" s="20" t="e">
        <f t="shared" si="8"/>
        <v>#REF!</v>
      </c>
    </row>
    <row r="155" spans="1:18" x14ac:dyDescent="0.2">
      <c r="A155" s="7" t="s">
        <v>570</v>
      </c>
      <c r="B155" s="21" t="s">
        <v>979</v>
      </c>
      <c r="C155" s="16" t="s">
        <v>158</v>
      </c>
      <c r="D155" s="16">
        <v>0.31</v>
      </c>
      <c r="E155" s="24"/>
      <c r="F155" s="16">
        <f t="shared" si="12"/>
        <v>0</v>
      </c>
      <c r="Q155" s="20" t="e">
        <f>#REF!*(1+#REF!/100)</f>
        <v>#REF!</v>
      </c>
      <c r="R155" s="20" t="e">
        <f t="shared" si="8"/>
        <v>#REF!</v>
      </c>
    </row>
    <row r="156" spans="1:18" x14ac:dyDescent="0.2">
      <c r="A156" s="7" t="s">
        <v>571</v>
      </c>
      <c r="B156" s="21" t="s">
        <v>870</v>
      </c>
      <c r="C156" s="16" t="s">
        <v>154</v>
      </c>
      <c r="D156" s="16">
        <v>0.86</v>
      </c>
      <c r="E156" s="24"/>
      <c r="F156" s="16">
        <f t="shared" si="12"/>
        <v>0</v>
      </c>
      <c r="Q156" s="20" t="e">
        <f>#REF!*(1+#REF!/100)</f>
        <v>#REF!</v>
      </c>
      <c r="R156" s="20" t="e">
        <f t="shared" si="8"/>
        <v>#REF!</v>
      </c>
    </row>
    <row r="157" spans="1:18" ht="25.5" x14ac:dyDescent="0.2">
      <c r="A157" s="7" t="s">
        <v>572</v>
      </c>
      <c r="B157" s="21" t="s">
        <v>836</v>
      </c>
      <c r="C157" s="16" t="s">
        <v>154</v>
      </c>
      <c r="D157" s="16">
        <v>43.2</v>
      </c>
      <c r="E157" s="24"/>
      <c r="F157" s="16">
        <f t="shared" si="12"/>
        <v>0</v>
      </c>
      <c r="Q157" s="20" t="e">
        <f>#REF!*(1+#REF!/100)</f>
        <v>#REF!</v>
      </c>
      <c r="R157" s="20" t="e">
        <f t="shared" si="8"/>
        <v>#REF!</v>
      </c>
    </row>
    <row r="158" spans="1:18" ht="25.5" x14ac:dyDescent="0.2">
      <c r="A158" s="7" t="s">
        <v>573</v>
      </c>
      <c r="B158" s="21" t="s">
        <v>932</v>
      </c>
      <c r="C158" s="16" t="s">
        <v>154</v>
      </c>
      <c r="D158" s="16">
        <v>54.72</v>
      </c>
      <c r="E158" s="24"/>
      <c r="F158" s="16">
        <f t="shared" si="12"/>
        <v>0</v>
      </c>
      <c r="Q158" s="20" t="e">
        <f>#REF!*(1+#REF!/100)</f>
        <v>#REF!</v>
      </c>
      <c r="R158" s="20" t="e">
        <f t="shared" si="8"/>
        <v>#REF!</v>
      </c>
    </row>
    <row r="159" spans="1:18" ht="25.5" x14ac:dyDescent="0.2">
      <c r="A159" s="7" t="s">
        <v>574</v>
      </c>
      <c r="B159" s="21" t="s">
        <v>931</v>
      </c>
      <c r="C159" s="16" t="s">
        <v>154</v>
      </c>
      <c r="D159" s="16">
        <v>25</v>
      </c>
      <c r="E159" s="24"/>
      <c r="F159" s="16">
        <f t="shared" si="12"/>
        <v>0</v>
      </c>
      <c r="Q159" s="20" t="e">
        <f>#REF!*(1+#REF!/100)</f>
        <v>#REF!</v>
      </c>
      <c r="R159" s="20" t="e">
        <f t="shared" si="8"/>
        <v>#REF!</v>
      </c>
    </row>
    <row r="160" spans="1:18" ht="25.5" x14ac:dyDescent="0.2">
      <c r="A160" s="7" t="s">
        <v>575</v>
      </c>
      <c r="B160" s="21" t="s">
        <v>867</v>
      </c>
      <c r="C160" s="16" t="s">
        <v>154</v>
      </c>
      <c r="D160" s="16">
        <v>5</v>
      </c>
      <c r="E160" s="24"/>
      <c r="F160" s="16">
        <f t="shared" si="12"/>
        <v>0</v>
      </c>
      <c r="Q160" s="20" t="e">
        <f>#REF!*(1+#REF!/100)</f>
        <v>#REF!</v>
      </c>
      <c r="R160" s="20" t="e">
        <f t="shared" si="8"/>
        <v>#REF!</v>
      </c>
    </row>
    <row r="161" spans="1:18" ht="25.5" x14ac:dyDescent="0.2">
      <c r="A161" s="7" t="s">
        <v>93</v>
      </c>
      <c r="B161" s="21" t="s">
        <v>926</v>
      </c>
      <c r="C161" s="16" t="s">
        <v>154</v>
      </c>
      <c r="D161" s="16">
        <v>11.52</v>
      </c>
      <c r="E161" s="24"/>
      <c r="F161" s="16">
        <f t="shared" si="12"/>
        <v>0</v>
      </c>
      <c r="Q161" s="20" t="e">
        <f>#REF!*(1+#REF!/100)</f>
        <v>#REF!</v>
      </c>
      <c r="R161" s="20" t="e">
        <f t="shared" si="8"/>
        <v>#REF!</v>
      </c>
    </row>
    <row r="162" spans="1:18" ht="51" x14ac:dyDescent="0.2">
      <c r="A162" s="7" t="s">
        <v>980</v>
      </c>
      <c r="B162" s="21" t="s">
        <v>939</v>
      </c>
      <c r="C162" s="16" t="s">
        <v>154</v>
      </c>
      <c r="D162" s="16">
        <v>11.52</v>
      </c>
      <c r="E162" s="24"/>
      <c r="F162" s="16">
        <f t="shared" si="12"/>
        <v>0</v>
      </c>
      <c r="Q162" s="20" t="e">
        <f>#REF!*(1+#REF!/100)</f>
        <v>#REF!</v>
      </c>
      <c r="R162" s="20" t="e">
        <f t="shared" si="8"/>
        <v>#REF!</v>
      </c>
    </row>
    <row r="163" spans="1:18" ht="38.25" x14ac:dyDescent="0.2">
      <c r="A163" s="7" t="s">
        <v>981</v>
      </c>
      <c r="B163" s="21" t="s">
        <v>837</v>
      </c>
      <c r="C163" s="16" t="s">
        <v>154</v>
      </c>
      <c r="D163" s="16">
        <v>20.25</v>
      </c>
      <c r="E163" s="24"/>
      <c r="F163" s="16">
        <f t="shared" si="12"/>
        <v>0</v>
      </c>
      <c r="Q163" s="20" t="e">
        <f>#REF!*(1+#REF!/100)</f>
        <v>#REF!</v>
      </c>
      <c r="R163" s="20" t="e">
        <f t="shared" si="8"/>
        <v>#REF!</v>
      </c>
    </row>
    <row r="164" spans="1:18" ht="38.25" x14ac:dyDescent="0.2">
      <c r="A164" s="7" t="s">
        <v>982</v>
      </c>
      <c r="B164" s="21" t="s">
        <v>841</v>
      </c>
      <c r="C164" s="16" t="s">
        <v>154</v>
      </c>
      <c r="D164" s="16">
        <v>20.25</v>
      </c>
      <c r="E164" s="24"/>
      <c r="F164" s="16">
        <f t="shared" si="12"/>
        <v>0</v>
      </c>
      <c r="Q164" s="20" t="e">
        <f>#REF!*(1+#REF!/100)</f>
        <v>#REF!</v>
      </c>
      <c r="R164" s="20" t="e">
        <f t="shared" si="8"/>
        <v>#REF!</v>
      </c>
    </row>
    <row r="165" spans="1:18" ht="25.5" x14ac:dyDescent="0.2">
      <c r="A165" s="7" t="s">
        <v>1014</v>
      </c>
      <c r="B165" s="21" t="s">
        <v>208</v>
      </c>
      <c r="C165" s="16" t="s">
        <v>185</v>
      </c>
      <c r="D165" s="16">
        <v>1</v>
      </c>
      <c r="E165" s="24"/>
      <c r="F165" s="16">
        <f t="shared" si="12"/>
        <v>0</v>
      </c>
      <c r="G165" s="4" t="e">
        <f>F154+F155+F156+#REF!+#REF!</f>
        <v>#REF!</v>
      </c>
      <c r="Q165" s="20" t="e">
        <f>#REF!*(1+#REF!/100)</f>
        <v>#REF!</v>
      </c>
      <c r="R165" s="20" t="e">
        <f t="shared" si="8"/>
        <v>#REF!</v>
      </c>
    </row>
    <row r="166" spans="1:18" x14ac:dyDescent="0.2">
      <c r="A166" s="11" t="s">
        <v>64</v>
      </c>
      <c r="B166" s="45" t="s">
        <v>161</v>
      </c>
      <c r="C166" s="45"/>
      <c r="D166" s="46"/>
      <c r="E166" s="27"/>
      <c r="F166" s="52">
        <f>F167</f>
        <v>0</v>
      </c>
      <c r="Q166" s="20" t="e">
        <f>#REF!*(1+#REF!/100)</f>
        <v>#REF!</v>
      </c>
      <c r="R166" s="20" t="e">
        <f t="shared" si="8"/>
        <v>#REF!</v>
      </c>
    </row>
    <row r="167" spans="1:18" ht="25.5" x14ac:dyDescent="0.2">
      <c r="A167" s="7" t="s">
        <v>576</v>
      </c>
      <c r="B167" s="21" t="s">
        <v>880</v>
      </c>
      <c r="C167" s="16" t="s">
        <v>154</v>
      </c>
      <c r="D167" s="16">
        <v>124.5</v>
      </c>
      <c r="E167" s="24"/>
      <c r="F167" s="16">
        <f>E167*D167</f>
        <v>0</v>
      </c>
      <c r="H167" s="4">
        <v>1.8</v>
      </c>
      <c r="Q167" s="20" t="e">
        <f>#REF!*(1+#REF!/100)</f>
        <v>#REF!</v>
      </c>
      <c r="R167" s="20" t="e">
        <f t="shared" si="8"/>
        <v>#REF!</v>
      </c>
    </row>
    <row r="168" spans="1:18" x14ac:dyDescent="0.2">
      <c r="A168" s="11" t="s">
        <v>577</v>
      </c>
      <c r="B168" s="45" t="s">
        <v>72</v>
      </c>
      <c r="C168" s="45"/>
      <c r="D168" s="46"/>
      <c r="E168" s="27"/>
      <c r="F168" s="52">
        <f>SUM(F169:F172)</f>
        <v>0</v>
      </c>
      <c r="H168" s="4">
        <v>348.72</v>
      </c>
      <c r="Q168" s="20" t="e">
        <f>#REF!*(1+#REF!/100)</f>
        <v>#REF!</v>
      </c>
      <c r="R168" s="20" t="e">
        <f t="shared" si="8"/>
        <v>#REF!</v>
      </c>
    </row>
    <row r="169" spans="1:18" ht="38.25" x14ac:dyDescent="0.2">
      <c r="A169" s="7" t="s">
        <v>578</v>
      </c>
      <c r="B169" s="21" t="s">
        <v>171</v>
      </c>
      <c r="C169" s="16" t="s">
        <v>16</v>
      </c>
      <c r="D169" s="16">
        <v>1</v>
      </c>
      <c r="E169" s="24"/>
      <c r="F169" s="16">
        <f>E169*D169</f>
        <v>0</v>
      </c>
      <c r="G169" s="4">
        <f>3.4*2.64</f>
        <v>8.9760000000000009</v>
      </c>
      <c r="H169" s="4">
        <v>6</v>
      </c>
      <c r="I169" s="4">
        <f>SUM(G169:H169)</f>
        <v>14.976000000000001</v>
      </c>
      <c r="Q169" s="20" t="e">
        <f>#REF!*(1+#REF!/100)</f>
        <v>#REF!</v>
      </c>
      <c r="R169" s="20" t="e">
        <f t="shared" ref="R169:R232" si="13">D169*Q169</f>
        <v>#REF!</v>
      </c>
    </row>
    <row r="170" spans="1:18" ht="38.25" x14ac:dyDescent="0.2">
      <c r="A170" s="7" t="s">
        <v>579</v>
      </c>
      <c r="B170" s="21" t="s">
        <v>936</v>
      </c>
      <c r="C170" s="16" t="s">
        <v>154</v>
      </c>
      <c r="D170" s="16">
        <v>24.3</v>
      </c>
      <c r="E170" s="24"/>
      <c r="F170" s="16">
        <f>E170*D170</f>
        <v>0</v>
      </c>
      <c r="Q170" s="20" t="e">
        <f>#REF!*(1+#REF!/100)</f>
        <v>#REF!</v>
      </c>
      <c r="R170" s="20" t="e">
        <f t="shared" si="13"/>
        <v>#REF!</v>
      </c>
    </row>
    <row r="171" spans="1:18" ht="25.5" x14ac:dyDescent="0.2">
      <c r="A171" s="7" t="s">
        <v>580</v>
      </c>
      <c r="B171" s="21" t="s">
        <v>860</v>
      </c>
      <c r="C171" s="16" t="s">
        <v>148</v>
      </c>
      <c r="D171" s="16">
        <v>48.6</v>
      </c>
      <c r="E171" s="24"/>
      <c r="F171" s="16">
        <f>E171*D171</f>
        <v>0</v>
      </c>
      <c r="G171" s="53"/>
      <c r="H171" s="53"/>
      <c r="I171" s="53"/>
      <c r="J171" s="53"/>
      <c r="K171" s="54"/>
      <c r="L171" s="53"/>
      <c r="M171" s="53"/>
      <c r="N171" s="53"/>
      <c r="O171" s="53"/>
      <c r="P171" s="53"/>
      <c r="Q171" s="20" t="e">
        <f>#REF!*(1+#REF!/100)</f>
        <v>#REF!</v>
      </c>
      <c r="R171" s="20" t="e">
        <f t="shared" si="13"/>
        <v>#REF!</v>
      </c>
    </row>
    <row r="172" spans="1:18" x14ac:dyDescent="0.2">
      <c r="A172" s="7" t="s">
        <v>581</v>
      </c>
      <c r="B172" s="21" t="s">
        <v>166</v>
      </c>
      <c r="C172" s="16" t="s">
        <v>154</v>
      </c>
      <c r="D172" s="16">
        <v>48.6</v>
      </c>
      <c r="E172" s="24"/>
      <c r="F172" s="16">
        <f>E172*D172</f>
        <v>0</v>
      </c>
      <c r="Q172" s="20" t="e">
        <f>#REF!*(1+#REF!/100)</f>
        <v>#REF!</v>
      </c>
      <c r="R172" s="20" t="e">
        <f t="shared" si="13"/>
        <v>#REF!</v>
      </c>
    </row>
    <row r="173" spans="1:18" s="53" customFormat="1" ht="15.75" x14ac:dyDescent="0.2">
      <c r="A173" s="10" t="s">
        <v>582</v>
      </c>
      <c r="B173" s="36" t="s">
        <v>1007</v>
      </c>
      <c r="C173" s="37"/>
      <c r="D173" s="38"/>
      <c r="E173" s="28"/>
      <c r="F173" s="49">
        <f>F174+F203+F205+F225</f>
        <v>0</v>
      </c>
      <c r="K173" s="54">
        <v>1.4999999999999999E-2</v>
      </c>
      <c r="Q173" s="20" t="e">
        <f>#REF!*(1+#REF!/100)</f>
        <v>#REF!</v>
      </c>
      <c r="R173" s="20" t="e">
        <f t="shared" si="13"/>
        <v>#REF!</v>
      </c>
    </row>
    <row r="174" spans="1:18" x14ac:dyDescent="0.2">
      <c r="A174" s="11" t="s">
        <v>87</v>
      </c>
      <c r="B174" s="45" t="s">
        <v>168</v>
      </c>
      <c r="C174" s="45"/>
      <c r="D174" s="46"/>
      <c r="E174" s="27"/>
      <c r="F174" s="52">
        <f>SUM(F175:F202)</f>
        <v>0</v>
      </c>
      <c r="Q174" s="20" t="e">
        <f>#REF!*(1+#REF!/100)</f>
        <v>#REF!</v>
      </c>
      <c r="R174" s="20" t="e">
        <f t="shared" si="13"/>
        <v>#REF!</v>
      </c>
    </row>
    <row r="175" spans="1:18" x14ac:dyDescent="0.2">
      <c r="A175" s="7" t="s">
        <v>88</v>
      </c>
      <c r="B175" s="21" t="s">
        <v>941</v>
      </c>
      <c r="C175" s="16" t="s">
        <v>154</v>
      </c>
      <c r="D175" s="16">
        <v>200</v>
      </c>
      <c r="E175" s="24"/>
      <c r="F175" s="16">
        <f t="shared" ref="F175:F202" si="14">E175*D175</f>
        <v>0</v>
      </c>
      <c r="Q175" s="20" t="e">
        <f>#REF!*(1+#REF!/100)</f>
        <v>#REF!</v>
      </c>
      <c r="R175" s="20" t="e">
        <f t="shared" si="13"/>
        <v>#REF!</v>
      </c>
    </row>
    <row r="176" spans="1:18" x14ac:dyDescent="0.2">
      <c r="A176" s="7" t="s">
        <v>112</v>
      </c>
      <c r="B176" s="21" t="s">
        <v>1010</v>
      </c>
      <c r="C176" s="16" t="s">
        <v>154</v>
      </c>
      <c r="D176" s="16">
        <v>37</v>
      </c>
      <c r="E176" s="24"/>
      <c r="F176" s="16">
        <f t="shared" si="14"/>
        <v>0</v>
      </c>
      <c r="Q176" s="20" t="e">
        <f>#REF!*(1+#REF!/100)</f>
        <v>#REF!</v>
      </c>
      <c r="R176" s="20" t="e">
        <f t="shared" si="13"/>
        <v>#REF!</v>
      </c>
    </row>
    <row r="177" spans="1:18" ht="25.5" x14ac:dyDescent="0.2">
      <c r="A177" s="7" t="s">
        <v>113</v>
      </c>
      <c r="B177" s="21" t="s">
        <v>942</v>
      </c>
      <c r="C177" s="16" t="s">
        <v>185</v>
      </c>
      <c r="D177" s="16">
        <v>1</v>
      </c>
      <c r="E177" s="24"/>
      <c r="F177" s="16">
        <f t="shared" si="14"/>
        <v>0</v>
      </c>
      <c r="K177" s="4">
        <v>0</v>
      </c>
      <c r="Q177" s="20" t="e">
        <f>#REF!*(1+#REF!/100)</f>
        <v>#REF!</v>
      </c>
      <c r="R177" s="20" t="e">
        <f t="shared" si="13"/>
        <v>#REF!</v>
      </c>
    </row>
    <row r="178" spans="1:18" x14ac:dyDescent="0.2">
      <c r="A178" s="7" t="s">
        <v>1084</v>
      </c>
      <c r="B178" s="21" t="s">
        <v>1008</v>
      </c>
      <c r="C178" s="16" t="s">
        <v>148</v>
      </c>
      <c r="D178" s="16">
        <v>6</v>
      </c>
      <c r="E178" s="24"/>
      <c r="F178" s="16">
        <f t="shared" si="14"/>
        <v>0</v>
      </c>
      <c r="G178" s="53"/>
      <c r="H178" s="53"/>
      <c r="I178" s="53"/>
      <c r="J178" s="53"/>
      <c r="K178" s="54"/>
      <c r="L178" s="53"/>
      <c r="M178" s="53"/>
      <c r="N178" s="53"/>
      <c r="O178" s="53"/>
      <c r="P178" s="53"/>
      <c r="Q178" s="20" t="e">
        <f>#REF!*(1+#REF!/100)</f>
        <v>#REF!</v>
      </c>
      <c r="R178" s="20" t="e">
        <f t="shared" si="13"/>
        <v>#REF!</v>
      </c>
    </row>
    <row r="179" spans="1:18" x14ac:dyDescent="0.2">
      <c r="A179" s="7" t="s">
        <v>114</v>
      </c>
      <c r="B179" s="21" t="s">
        <v>838</v>
      </c>
      <c r="C179" s="16" t="s">
        <v>158</v>
      </c>
      <c r="D179" s="16">
        <v>6.46</v>
      </c>
      <c r="E179" s="24"/>
      <c r="F179" s="16">
        <f t="shared" si="14"/>
        <v>0</v>
      </c>
      <c r="G179" s="53">
        <f>SUM(D179:D183)</f>
        <v>54.93</v>
      </c>
      <c r="H179" s="53"/>
      <c r="I179" s="53"/>
      <c r="J179" s="53"/>
      <c r="K179" s="54"/>
      <c r="L179" s="53"/>
      <c r="M179" s="53"/>
      <c r="N179" s="53"/>
      <c r="O179" s="53"/>
      <c r="P179" s="53"/>
      <c r="Q179" s="20" t="e">
        <f>#REF!*(1+#REF!/100)</f>
        <v>#REF!</v>
      </c>
      <c r="R179" s="20" t="e">
        <f t="shared" si="13"/>
        <v>#REF!</v>
      </c>
    </row>
    <row r="180" spans="1:18" ht="25.5" x14ac:dyDescent="0.2">
      <c r="A180" s="7" t="s">
        <v>1085</v>
      </c>
      <c r="B180" s="21" t="s">
        <v>915</v>
      </c>
      <c r="C180" s="16" t="s">
        <v>158</v>
      </c>
      <c r="D180" s="16">
        <v>38.78</v>
      </c>
      <c r="E180" s="24"/>
      <c r="F180" s="16">
        <f t="shared" si="14"/>
        <v>0</v>
      </c>
      <c r="G180" s="53"/>
      <c r="H180" s="53"/>
      <c r="I180" s="53"/>
      <c r="J180" s="53"/>
      <c r="K180" s="54"/>
      <c r="L180" s="53"/>
      <c r="M180" s="53"/>
      <c r="N180" s="53"/>
      <c r="O180" s="53"/>
      <c r="P180" s="53"/>
      <c r="Q180" s="20" t="e">
        <f>#REF!*(1+#REF!/100)</f>
        <v>#REF!</v>
      </c>
      <c r="R180" s="20" t="e">
        <f t="shared" si="13"/>
        <v>#REF!</v>
      </c>
    </row>
    <row r="181" spans="1:18" ht="25.5" x14ac:dyDescent="0.2">
      <c r="A181" s="7" t="s">
        <v>1086</v>
      </c>
      <c r="B181" s="21" t="s">
        <v>175</v>
      </c>
      <c r="C181" s="16" t="s">
        <v>158</v>
      </c>
      <c r="D181" s="16">
        <v>3.23</v>
      </c>
      <c r="E181" s="24"/>
      <c r="F181" s="16">
        <f t="shared" si="14"/>
        <v>0</v>
      </c>
      <c r="G181" s="53"/>
      <c r="H181" s="53"/>
      <c r="I181" s="53"/>
      <c r="J181" s="53"/>
      <c r="K181" s="54"/>
      <c r="L181" s="53"/>
      <c r="M181" s="53"/>
      <c r="N181" s="53"/>
      <c r="O181" s="53"/>
      <c r="P181" s="53"/>
      <c r="Q181" s="20" t="e">
        <f>#REF!*(1+#REF!/100)</f>
        <v>#REF!</v>
      </c>
      <c r="R181" s="20" t="e">
        <f t="shared" si="13"/>
        <v>#REF!</v>
      </c>
    </row>
    <row r="182" spans="1:18" ht="25.5" x14ac:dyDescent="0.2">
      <c r="A182" s="7" t="s">
        <v>1087</v>
      </c>
      <c r="B182" s="21" t="s">
        <v>916</v>
      </c>
      <c r="C182" s="16" t="s">
        <v>158</v>
      </c>
      <c r="D182" s="16">
        <v>3.23</v>
      </c>
      <c r="E182" s="24"/>
      <c r="F182" s="16">
        <f t="shared" si="14"/>
        <v>0</v>
      </c>
      <c r="G182" s="53"/>
      <c r="H182" s="53"/>
      <c r="I182" s="53"/>
      <c r="J182" s="53"/>
      <c r="K182" s="54"/>
      <c r="L182" s="53"/>
      <c r="M182" s="53"/>
      <c r="N182" s="53"/>
      <c r="O182" s="53"/>
      <c r="P182" s="53"/>
      <c r="Q182" s="20" t="e">
        <f>#REF!*(1+#REF!/100)</f>
        <v>#REF!</v>
      </c>
      <c r="R182" s="20" t="e">
        <f t="shared" si="13"/>
        <v>#REF!</v>
      </c>
    </row>
    <row r="183" spans="1:18" x14ac:dyDescent="0.2">
      <c r="A183" s="7" t="s">
        <v>1088</v>
      </c>
      <c r="B183" s="21" t="s">
        <v>1251</v>
      </c>
      <c r="C183" s="16" t="s">
        <v>158</v>
      </c>
      <c r="D183" s="16">
        <v>3.23</v>
      </c>
      <c r="E183" s="24"/>
      <c r="F183" s="16">
        <f t="shared" si="14"/>
        <v>0</v>
      </c>
      <c r="G183" s="53"/>
      <c r="H183" s="53"/>
      <c r="I183" s="53"/>
      <c r="J183" s="53"/>
      <c r="K183" s="54"/>
      <c r="L183" s="53"/>
      <c r="M183" s="53"/>
      <c r="N183" s="53"/>
      <c r="O183" s="53"/>
      <c r="P183" s="53"/>
      <c r="Q183" s="20" t="e">
        <f>#REF!*(1+#REF!/100)</f>
        <v>#REF!</v>
      </c>
      <c r="R183" s="20" t="e">
        <f t="shared" si="13"/>
        <v>#REF!</v>
      </c>
    </row>
    <row r="184" spans="1:18" ht="38.25" x14ac:dyDescent="0.2">
      <c r="A184" s="7" t="s">
        <v>115</v>
      </c>
      <c r="B184" s="21" t="s">
        <v>1255</v>
      </c>
      <c r="C184" s="16" t="s">
        <v>158</v>
      </c>
      <c r="D184" s="16">
        <v>9.69</v>
      </c>
      <c r="E184" s="24"/>
      <c r="F184" s="16">
        <f t="shared" si="14"/>
        <v>0</v>
      </c>
      <c r="G184" s="53"/>
      <c r="H184" s="53"/>
      <c r="I184" s="53"/>
      <c r="J184" s="53"/>
      <c r="K184" s="54"/>
      <c r="L184" s="53"/>
      <c r="M184" s="53"/>
      <c r="N184" s="53"/>
      <c r="O184" s="53"/>
      <c r="P184" s="53"/>
      <c r="Q184" s="20" t="e">
        <f>#REF!*(1+#REF!/100)</f>
        <v>#REF!</v>
      </c>
      <c r="R184" s="20" t="e">
        <f t="shared" si="13"/>
        <v>#REF!</v>
      </c>
    </row>
    <row r="185" spans="1:18" ht="38.25" x14ac:dyDescent="0.2">
      <c r="A185" s="7" t="s">
        <v>116</v>
      </c>
      <c r="B185" s="21" t="s">
        <v>864</v>
      </c>
      <c r="C185" s="16" t="s">
        <v>154</v>
      </c>
      <c r="D185" s="16">
        <v>34.22</v>
      </c>
      <c r="E185" s="24"/>
      <c r="F185" s="16">
        <f t="shared" si="14"/>
        <v>0</v>
      </c>
      <c r="G185" s="53"/>
      <c r="H185" s="53"/>
      <c r="I185" s="53"/>
      <c r="J185" s="53"/>
      <c r="K185" s="54"/>
      <c r="L185" s="53"/>
      <c r="M185" s="53"/>
      <c r="N185" s="53"/>
      <c r="O185" s="53"/>
      <c r="P185" s="53"/>
      <c r="Q185" s="20" t="e">
        <f>#REF!*(1+#REF!/100)</f>
        <v>#REF!</v>
      </c>
      <c r="R185" s="20" t="e">
        <f t="shared" si="13"/>
        <v>#REF!</v>
      </c>
    </row>
    <row r="186" spans="1:18" x14ac:dyDescent="0.2">
      <c r="A186" s="7" t="s">
        <v>117</v>
      </c>
      <c r="B186" s="21" t="s">
        <v>911</v>
      </c>
      <c r="C186" s="16" t="s">
        <v>158</v>
      </c>
      <c r="D186" s="16">
        <v>33.880000000000003</v>
      </c>
      <c r="E186" s="24"/>
      <c r="F186" s="16">
        <f t="shared" si="14"/>
        <v>0</v>
      </c>
      <c r="G186" s="53"/>
      <c r="H186" s="53"/>
      <c r="I186" s="53"/>
      <c r="J186" s="53"/>
      <c r="K186" s="54"/>
      <c r="L186" s="53"/>
      <c r="M186" s="53"/>
      <c r="N186" s="53"/>
      <c r="O186" s="53"/>
      <c r="P186" s="53"/>
      <c r="Q186" s="20" t="e">
        <f>#REF!*(1+#REF!/100)</f>
        <v>#REF!</v>
      </c>
      <c r="R186" s="20" t="e">
        <f t="shared" si="13"/>
        <v>#REF!</v>
      </c>
    </row>
    <row r="187" spans="1:18" x14ac:dyDescent="0.2">
      <c r="A187" s="7" t="s">
        <v>1089</v>
      </c>
      <c r="B187" s="21" t="s">
        <v>1249</v>
      </c>
      <c r="C187" s="16" t="s">
        <v>158</v>
      </c>
      <c r="D187" s="16">
        <v>9.69</v>
      </c>
      <c r="E187" s="24"/>
      <c r="F187" s="16">
        <f t="shared" si="14"/>
        <v>0</v>
      </c>
      <c r="G187" s="53"/>
      <c r="H187" s="53"/>
      <c r="I187" s="53"/>
      <c r="J187" s="53"/>
      <c r="K187" s="54"/>
      <c r="L187" s="53"/>
      <c r="M187" s="53"/>
      <c r="N187" s="53"/>
      <c r="O187" s="53"/>
      <c r="P187" s="53"/>
      <c r="Q187" s="20" t="e">
        <f>#REF!*(1+#REF!/100)</f>
        <v>#REF!</v>
      </c>
      <c r="R187" s="20" t="e">
        <f t="shared" si="13"/>
        <v>#REF!</v>
      </c>
    </row>
    <row r="188" spans="1:18" ht="25.5" x14ac:dyDescent="0.2">
      <c r="A188" s="7" t="s">
        <v>583</v>
      </c>
      <c r="B188" s="21" t="s">
        <v>167</v>
      </c>
      <c r="C188" s="16" t="s">
        <v>169</v>
      </c>
      <c r="D188" s="16">
        <v>96.9</v>
      </c>
      <c r="E188" s="24"/>
      <c r="F188" s="16">
        <f t="shared" si="14"/>
        <v>0</v>
      </c>
      <c r="G188" s="53"/>
      <c r="H188" s="53"/>
      <c r="I188" s="53"/>
      <c r="J188" s="53"/>
      <c r="K188" s="54"/>
      <c r="L188" s="53"/>
      <c r="M188" s="53"/>
      <c r="N188" s="53"/>
      <c r="O188" s="53"/>
      <c r="P188" s="53"/>
      <c r="Q188" s="20" t="e">
        <f>#REF!*(1+#REF!/100)</f>
        <v>#REF!</v>
      </c>
      <c r="R188" s="20" t="e">
        <f t="shared" si="13"/>
        <v>#REF!</v>
      </c>
    </row>
    <row r="189" spans="1:18" ht="25.5" x14ac:dyDescent="0.2">
      <c r="A189" s="7" t="s">
        <v>584</v>
      </c>
      <c r="B189" s="21" t="s">
        <v>878</v>
      </c>
      <c r="C189" s="16" t="s">
        <v>158</v>
      </c>
      <c r="D189" s="16">
        <v>11.07</v>
      </c>
      <c r="E189" s="24"/>
      <c r="F189" s="16">
        <f t="shared" si="14"/>
        <v>0</v>
      </c>
      <c r="Q189" s="20" t="e">
        <f>#REF!*(1+#REF!/100)</f>
        <v>#REF!</v>
      </c>
      <c r="R189" s="20" t="e">
        <f t="shared" si="13"/>
        <v>#REF!</v>
      </c>
    </row>
    <row r="190" spans="1:18" x14ac:dyDescent="0.2">
      <c r="A190" s="7" t="s">
        <v>1090</v>
      </c>
      <c r="B190" s="21" t="s">
        <v>979</v>
      </c>
      <c r="C190" s="16" t="s">
        <v>158</v>
      </c>
      <c r="D190" s="16">
        <v>11.07</v>
      </c>
      <c r="E190" s="24"/>
      <c r="F190" s="16">
        <f t="shared" si="14"/>
        <v>0</v>
      </c>
      <c r="Q190" s="20" t="e">
        <f>#REF!*(1+#REF!/100)</f>
        <v>#REF!</v>
      </c>
      <c r="R190" s="20" t="e">
        <f t="shared" si="13"/>
        <v>#REF!</v>
      </c>
    </row>
    <row r="191" spans="1:18" x14ac:dyDescent="0.2">
      <c r="A191" s="7" t="s">
        <v>1091</v>
      </c>
      <c r="B191" s="21" t="s">
        <v>870</v>
      </c>
      <c r="C191" s="16" t="s">
        <v>154</v>
      </c>
      <c r="D191" s="16">
        <v>118.41</v>
      </c>
      <c r="E191" s="24"/>
      <c r="F191" s="16">
        <f t="shared" si="14"/>
        <v>0</v>
      </c>
      <c r="Q191" s="20" t="e">
        <f>#REF!*(1+#REF!/100)</f>
        <v>#REF!</v>
      </c>
      <c r="R191" s="20" t="e">
        <f t="shared" si="13"/>
        <v>#REF!</v>
      </c>
    </row>
    <row r="192" spans="1:18" ht="25.5" x14ac:dyDescent="0.2">
      <c r="A192" s="7" t="s">
        <v>1092</v>
      </c>
      <c r="B192" s="21" t="s">
        <v>873</v>
      </c>
      <c r="C192" s="16" t="s">
        <v>159</v>
      </c>
      <c r="D192" s="16">
        <v>221.4</v>
      </c>
      <c r="E192" s="24"/>
      <c r="F192" s="16">
        <f t="shared" si="14"/>
        <v>0</v>
      </c>
      <c r="Q192" s="20" t="e">
        <f>#REF!*(1+#REF!/100)</f>
        <v>#REF!</v>
      </c>
      <c r="R192" s="20" t="e">
        <f t="shared" si="13"/>
        <v>#REF!</v>
      </c>
    </row>
    <row r="193" spans="1:18" ht="25.5" x14ac:dyDescent="0.2">
      <c r="A193" s="7" t="s">
        <v>1093</v>
      </c>
      <c r="B193" s="21" t="s">
        <v>874</v>
      </c>
      <c r="C193" s="16" t="s">
        <v>159</v>
      </c>
      <c r="D193" s="16">
        <v>664.2</v>
      </c>
      <c r="E193" s="24"/>
      <c r="F193" s="16">
        <f t="shared" si="14"/>
        <v>0</v>
      </c>
      <c r="Q193" s="20" t="e">
        <f>#REF!*(1+#REF!/100)</f>
        <v>#REF!</v>
      </c>
      <c r="R193" s="20" t="e">
        <f t="shared" si="13"/>
        <v>#REF!</v>
      </c>
    </row>
    <row r="194" spans="1:18" ht="25.5" x14ac:dyDescent="0.2">
      <c r="A194" s="7" t="s">
        <v>1094</v>
      </c>
      <c r="B194" s="21" t="s">
        <v>840</v>
      </c>
      <c r="C194" s="16" t="s">
        <v>158</v>
      </c>
      <c r="D194" s="16">
        <v>4.8099999999999996</v>
      </c>
      <c r="E194" s="24"/>
      <c r="F194" s="16">
        <f t="shared" si="14"/>
        <v>0</v>
      </c>
      <c r="Q194" s="20" t="e">
        <f>#REF!*(1+#REF!/100)</f>
        <v>#REF!</v>
      </c>
      <c r="R194" s="20" t="e">
        <f t="shared" si="13"/>
        <v>#REF!</v>
      </c>
    </row>
    <row r="195" spans="1:18" ht="25.5" x14ac:dyDescent="0.2">
      <c r="A195" s="7" t="s">
        <v>1095</v>
      </c>
      <c r="B195" s="21" t="s">
        <v>1245</v>
      </c>
      <c r="C195" s="16" t="s">
        <v>185</v>
      </c>
      <c r="D195" s="16">
        <v>1</v>
      </c>
      <c r="E195" s="24"/>
      <c r="F195" s="16">
        <f t="shared" si="14"/>
        <v>0</v>
      </c>
      <c r="G195" s="4" t="e">
        <f>F188+F189+F190+#REF!+F192</f>
        <v>#REF!</v>
      </c>
      <c r="Q195" s="20" t="e">
        <f>#REF!*(1+#REF!/100)</f>
        <v>#REF!</v>
      </c>
      <c r="R195" s="20" t="e">
        <f t="shared" si="13"/>
        <v>#REF!</v>
      </c>
    </row>
    <row r="196" spans="1:18" x14ac:dyDescent="0.2">
      <c r="A196" s="7" t="s">
        <v>1096</v>
      </c>
      <c r="B196" s="21" t="s">
        <v>1036</v>
      </c>
      <c r="C196" s="16" t="s">
        <v>154</v>
      </c>
      <c r="D196" s="16">
        <v>1.44</v>
      </c>
      <c r="E196" s="24"/>
      <c r="F196" s="16">
        <f t="shared" si="14"/>
        <v>0</v>
      </c>
      <c r="Q196" s="20" t="e">
        <f>#REF!*(1+#REF!/100)</f>
        <v>#REF!</v>
      </c>
      <c r="R196" s="20" t="e">
        <f t="shared" si="13"/>
        <v>#REF!</v>
      </c>
    </row>
    <row r="197" spans="1:18" x14ac:dyDescent="0.2">
      <c r="A197" s="7" t="s">
        <v>1097</v>
      </c>
      <c r="B197" s="21" t="s">
        <v>868</v>
      </c>
      <c r="C197" s="16" t="s">
        <v>154</v>
      </c>
      <c r="D197" s="16">
        <v>10.5</v>
      </c>
      <c r="E197" s="24"/>
      <c r="F197" s="16">
        <f t="shared" si="14"/>
        <v>0</v>
      </c>
      <c r="Q197" s="20" t="e">
        <f>#REF!*(1+#REF!/100)</f>
        <v>#REF!</v>
      </c>
      <c r="R197" s="20" t="e">
        <f t="shared" si="13"/>
        <v>#REF!</v>
      </c>
    </row>
    <row r="198" spans="1:18" ht="25.5" x14ac:dyDescent="0.2">
      <c r="A198" s="7" t="s">
        <v>1098</v>
      </c>
      <c r="B198" s="21" t="s">
        <v>869</v>
      </c>
      <c r="C198" s="16" t="s">
        <v>148</v>
      </c>
      <c r="D198" s="16">
        <v>7.86</v>
      </c>
      <c r="E198" s="24"/>
      <c r="F198" s="16">
        <f t="shared" si="14"/>
        <v>0</v>
      </c>
      <c r="G198" s="53"/>
      <c r="H198" s="53"/>
      <c r="I198" s="53"/>
      <c r="J198" s="53"/>
      <c r="K198" s="54"/>
      <c r="L198" s="53"/>
      <c r="M198" s="53"/>
      <c r="N198" s="53"/>
      <c r="O198" s="53"/>
      <c r="P198" s="53"/>
      <c r="Q198" s="20" t="e">
        <f>#REF!*(1+#REF!/100)</f>
        <v>#REF!</v>
      </c>
      <c r="R198" s="20" t="e">
        <f t="shared" si="13"/>
        <v>#REF!</v>
      </c>
    </row>
    <row r="199" spans="1:18" ht="25.5" x14ac:dyDescent="0.2">
      <c r="A199" s="7" t="s">
        <v>1099</v>
      </c>
      <c r="B199" s="21" t="s">
        <v>840</v>
      </c>
      <c r="C199" s="16" t="s">
        <v>158</v>
      </c>
      <c r="D199" s="16">
        <v>2.0499999999999998</v>
      </c>
      <c r="E199" s="24"/>
      <c r="F199" s="16">
        <f t="shared" si="14"/>
        <v>0</v>
      </c>
      <c r="G199" s="53"/>
      <c r="H199" s="53"/>
      <c r="I199" s="53"/>
      <c r="J199" s="53"/>
      <c r="K199" s="54"/>
      <c r="L199" s="53"/>
      <c r="M199" s="53"/>
      <c r="N199" s="53"/>
      <c r="O199" s="53"/>
      <c r="P199" s="53"/>
      <c r="Q199" s="20" t="e">
        <f>#REF!*(1+#REF!/100)</f>
        <v>#REF!</v>
      </c>
      <c r="R199" s="20" t="e">
        <f t="shared" si="13"/>
        <v>#REF!</v>
      </c>
    </row>
    <row r="200" spans="1:18" ht="25.5" x14ac:dyDescent="0.2">
      <c r="A200" s="7" t="s">
        <v>1100</v>
      </c>
      <c r="B200" s="21" t="s">
        <v>164</v>
      </c>
      <c r="C200" s="16" t="s">
        <v>154</v>
      </c>
      <c r="D200" s="16">
        <v>7.86</v>
      </c>
      <c r="E200" s="24"/>
      <c r="F200" s="16">
        <f t="shared" si="14"/>
        <v>0</v>
      </c>
      <c r="Q200" s="20" t="e">
        <f>#REF!*(1+#REF!/100)</f>
        <v>#REF!</v>
      </c>
      <c r="R200" s="20" t="e">
        <f t="shared" si="13"/>
        <v>#REF!</v>
      </c>
    </row>
    <row r="201" spans="1:18" x14ac:dyDescent="0.2">
      <c r="A201" s="7" t="s">
        <v>1101</v>
      </c>
      <c r="B201" s="21" t="s">
        <v>207</v>
      </c>
      <c r="C201" s="16" t="s">
        <v>185</v>
      </c>
      <c r="D201" s="16">
        <v>1</v>
      </c>
      <c r="E201" s="24"/>
      <c r="F201" s="16">
        <f t="shared" si="14"/>
        <v>0</v>
      </c>
      <c r="G201" s="4" t="e">
        <v>#REF!</v>
      </c>
      <c r="Q201" s="20" t="e">
        <f>#REF!*(1+#REF!/100)</f>
        <v>#REF!</v>
      </c>
      <c r="R201" s="20" t="e">
        <f t="shared" si="13"/>
        <v>#REF!</v>
      </c>
    </row>
    <row r="202" spans="1:18" x14ac:dyDescent="0.2">
      <c r="A202" s="7" t="s">
        <v>1102</v>
      </c>
      <c r="B202" s="21" t="s">
        <v>153</v>
      </c>
      <c r="C202" s="16" t="s">
        <v>155</v>
      </c>
      <c r="D202" s="16">
        <v>24</v>
      </c>
      <c r="E202" s="24"/>
      <c r="F202" s="16">
        <f t="shared" si="14"/>
        <v>0</v>
      </c>
      <c r="Q202" s="20" t="e">
        <f>#REF!*(1+#REF!/100)</f>
        <v>#REF!</v>
      </c>
      <c r="R202" s="20" t="e">
        <f t="shared" si="13"/>
        <v>#REF!</v>
      </c>
    </row>
    <row r="203" spans="1:18" x14ac:dyDescent="0.2">
      <c r="A203" s="11" t="s">
        <v>118</v>
      </c>
      <c r="B203" s="45" t="s">
        <v>161</v>
      </c>
      <c r="C203" s="45"/>
      <c r="D203" s="46"/>
      <c r="E203" s="27"/>
      <c r="F203" s="52">
        <f>F204:F204</f>
        <v>0</v>
      </c>
      <c r="Q203" s="20" t="e">
        <f>#REF!*(1+#REF!/100)</f>
        <v>#REF!</v>
      </c>
      <c r="R203" s="20" t="e">
        <f t="shared" si="13"/>
        <v>#REF!</v>
      </c>
    </row>
    <row r="204" spans="1:18" ht="25.5" x14ac:dyDescent="0.2">
      <c r="A204" s="7" t="s">
        <v>119</v>
      </c>
      <c r="B204" s="21" t="s">
        <v>880</v>
      </c>
      <c r="C204" s="16" t="s">
        <v>154</v>
      </c>
      <c r="D204" s="16">
        <v>13.26</v>
      </c>
      <c r="E204" s="24"/>
      <c r="F204" s="16">
        <f>E204*D204</f>
        <v>0</v>
      </c>
      <c r="H204" s="4">
        <v>1.8</v>
      </c>
      <c r="Q204" s="20" t="e">
        <f>#REF!*(1+#REF!/100)</f>
        <v>#REF!</v>
      </c>
      <c r="R204" s="20" t="e">
        <f t="shared" si="13"/>
        <v>#REF!</v>
      </c>
    </row>
    <row r="205" spans="1:18" x14ac:dyDescent="0.2">
      <c r="A205" s="11" t="s">
        <v>585</v>
      </c>
      <c r="B205" s="45" t="s">
        <v>170</v>
      </c>
      <c r="C205" s="45"/>
      <c r="D205" s="46"/>
      <c r="E205" s="27"/>
      <c r="F205" s="52">
        <f>SUM(F206:F224)</f>
        <v>0</v>
      </c>
      <c r="Q205" s="20" t="e">
        <f>#REF!*(1+#REF!/100)</f>
        <v>#REF!</v>
      </c>
      <c r="R205" s="20" t="e">
        <f t="shared" si="13"/>
        <v>#REF!</v>
      </c>
    </row>
    <row r="206" spans="1:18" x14ac:dyDescent="0.2">
      <c r="A206" s="7" t="s">
        <v>586</v>
      </c>
      <c r="B206" s="21" t="s">
        <v>838</v>
      </c>
      <c r="C206" s="16" t="s">
        <v>158</v>
      </c>
      <c r="D206" s="16">
        <v>3.3</v>
      </c>
      <c r="E206" s="24"/>
      <c r="F206" s="16">
        <f t="shared" ref="F206:F224" si="15">E206*D206</f>
        <v>0</v>
      </c>
      <c r="G206" s="53">
        <f>SUM(D206:D211)</f>
        <v>183.32</v>
      </c>
      <c r="H206" s="53"/>
      <c r="I206" s="53"/>
      <c r="J206" s="53"/>
      <c r="K206" s="54"/>
      <c r="L206" s="53"/>
      <c r="M206" s="53"/>
      <c r="N206" s="53"/>
      <c r="O206" s="53"/>
      <c r="P206" s="53"/>
      <c r="Q206" s="20" t="e">
        <f>#REF!*(1+#REF!/100)</f>
        <v>#REF!</v>
      </c>
      <c r="R206" s="20" t="e">
        <f t="shared" si="13"/>
        <v>#REF!</v>
      </c>
    </row>
    <row r="207" spans="1:18" ht="25.5" x14ac:dyDescent="0.2">
      <c r="A207" s="7" t="s">
        <v>587</v>
      </c>
      <c r="B207" s="21" t="s">
        <v>877</v>
      </c>
      <c r="C207" s="16" t="s">
        <v>158</v>
      </c>
      <c r="D207" s="16">
        <v>1.82</v>
      </c>
      <c r="E207" s="24"/>
      <c r="F207" s="16">
        <f t="shared" si="15"/>
        <v>0</v>
      </c>
      <c r="Q207" s="20" t="e">
        <f>#REF!*(1+#REF!/100)</f>
        <v>#REF!</v>
      </c>
      <c r="R207" s="20" t="e">
        <f t="shared" si="13"/>
        <v>#REF!</v>
      </c>
    </row>
    <row r="208" spans="1:18" x14ac:dyDescent="0.2">
      <c r="A208" s="7" t="s">
        <v>588</v>
      </c>
      <c r="B208" s="21" t="s">
        <v>979</v>
      </c>
      <c r="C208" s="16" t="s">
        <v>158</v>
      </c>
      <c r="D208" s="16">
        <v>1.82</v>
      </c>
      <c r="E208" s="24"/>
      <c r="F208" s="16">
        <f t="shared" si="15"/>
        <v>0</v>
      </c>
      <c r="Q208" s="20" t="e">
        <f>#REF!*(1+#REF!/100)</f>
        <v>#REF!</v>
      </c>
      <c r="R208" s="20" t="e">
        <f t="shared" si="13"/>
        <v>#REF!</v>
      </c>
    </row>
    <row r="209" spans="1:18" x14ac:dyDescent="0.2">
      <c r="A209" s="7" t="s">
        <v>589</v>
      </c>
      <c r="B209" s="21" t="s">
        <v>870</v>
      </c>
      <c r="C209" s="16" t="s">
        <v>154</v>
      </c>
      <c r="D209" s="16">
        <v>30.78</v>
      </c>
      <c r="E209" s="24"/>
      <c r="F209" s="16">
        <f t="shared" si="15"/>
        <v>0</v>
      </c>
      <c r="Q209" s="20" t="e">
        <f>#REF!*(1+#REF!/100)</f>
        <v>#REF!</v>
      </c>
      <c r="R209" s="20" t="e">
        <f t="shared" si="13"/>
        <v>#REF!</v>
      </c>
    </row>
    <row r="210" spans="1:18" ht="25.5" x14ac:dyDescent="0.2">
      <c r="A210" s="7" t="s">
        <v>590</v>
      </c>
      <c r="B210" s="21" t="s">
        <v>873</v>
      </c>
      <c r="C210" s="16" t="s">
        <v>159</v>
      </c>
      <c r="D210" s="16">
        <v>36.4</v>
      </c>
      <c r="E210" s="24"/>
      <c r="F210" s="16">
        <f t="shared" si="15"/>
        <v>0</v>
      </c>
      <c r="Q210" s="20" t="e">
        <f>#REF!*(1+#REF!/100)</f>
        <v>#REF!</v>
      </c>
      <c r="R210" s="20" t="e">
        <f t="shared" si="13"/>
        <v>#REF!</v>
      </c>
    </row>
    <row r="211" spans="1:18" ht="25.5" x14ac:dyDescent="0.2">
      <c r="A211" s="7" t="s">
        <v>591</v>
      </c>
      <c r="B211" s="21" t="s">
        <v>874</v>
      </c>
      <c r="C211" s="16" t="s">
        <v>159</v>
      </c>
      <c r="D211" s="16">
        <v>109.2</v>
      </c>
      <c r="E211" s="24"/>
      <c r="F211" s="16">
        <f t="shared" si="15"/>
        <v>0</v>
      </c>
      <c r="Q211" s="20" t="e">
        <f>#REF!*(1+#REF!/100)</f>
        <v>#REF!</v>
      </c>
      <c r="R211" s="20" t="e">
        <f t="shared" si="13"/>
        <v>#REF!</v>
      </c>
    </row>
    <row r="212" spans="1:18" ht="25.5" x14ac:dyDescent="0.2">
      <c r="A212" s="7" t="s">
        <v>592</v>
      </c>
      <c r="B212" s="21" t="s">
        <v>926</v>
      </c>
      <c r="C212" s="16" t="s">
        <v>154</v>
      </c>
      <c r="D212" s="16">
        <v>65.459999999999994</v>
      </c>
      <c r="E212" s="24"/>
      <c r="F212" s="16">
        <f t="shared" si="15"/>
        <v>0</v>
      </c>
      <c r="Q212" s="20" t="e">
        <f>#REF!*(1+#REF!/100)</f>
        <v>#REF!</v>
      </c>
      <c r="R212" s="20" t="e">
        <f t="shared" si="13"/>
        <v>#REF!</v>
      </c>
    </row>
    <row r="213" spans="1:18" ht="51" x14ac:dyDescent="0.2">
      <c r="A213" s="7" t="s">
        <v>593</v>
      </c>
      <c r="B213" s="21" t="s">
        <v>938</v>
      </c>
      <c r="C213" s="16" t="s">
        <v>154</v>
      </c>
      <c r="D213" s="16">
        <v>130.91999999999999</v>
      </c>
      <c r="E213" s="24"/>
      <c r="F213" s="16">
        <f t="shared" si="15"/>
        <v>0</v>
      </c>
      <c r="Q213" s="20" t="e">
        <f>#REF!*(1+#REF!/100)</f>
        <v>#REF!</v>
      </c>
      <c r="R213" s="20" t="e">
        <f t="shared" si="13"/>
        <v>#REF!</v>
      </c>
    </row>
    <row r="214" spans="1:18" ht="25.5" x14ac:dyDescent="0.2">
      <c r="A214" s="7" t="s">
        <v>594</v>
      </c>
      <c r="B214" s="21" t="s">
        <v>836</v>
      </c>
      <c r="C214" s="16" t="s">
        <v>154</v>
      </c>
      <c r="D214" s="16">
        <v>65.459999999999994</v>
      </c>
      <c r="E214" s="24"/>
      <c r="F214" s="16">
        <f t="shared" si="15"/>
        <v>0</v>
      </c>
      <c r="Q214" s="20" t="e">
        <f>#REF!*(1+#REF!/100)</f>
        <v>#REF!</v>
      </c>
      <c r="R214" s="20" t="e">
        <f t="shared" si="13"/>
        <v>#REF!</v>
      </c>
    </row>
    <row r="215" spans="1:18" ht="25.5" x14ac:dyDescent="0.2">
      <c r="A215" s="7" t="s">
        <v>595</v>
      </c>
      <c r="B215" s="21" t="s">
        <v>932</v>
      </c>
      <c r="C215" s="16" t="s">
        <v>154</v>
      </c>
      <c r="D215" s="16">
        <v>65.459999999999994</v>
      </c>
      <c r="E215" s="24"/>
      <c r="F215" s="16">
        <f t="shared" si="15"/>
        <v>0</v>
      </c>
      <c r="Q215" s="20" t="e">
        <f>#REF!*(1+#REF!/100)</f>
        <v>#REF!</v>
      </c>
      <c r="R215" s="20" t="e">
        <f t="shared" si="13"/>
        <v>#REF!</v>
      </c>
    </row>
    <row r="216" spans="1:18" ht="25.5" x14ac:dyDescent="0.2">
      <c r="A216" s="7" t="s">
        <v>596</v>
      </c>
      <c r="B216" s="21" t="s">
        <v>931</v>
      </c>
      <c r="C216" s="16" t="s">
        <v>154</v>
      </c>
      <c r="D216" s="16">
        <v>38.69</v>
      </c>
      <c r="E216" s="24"/>
      <c r="F216" s="16">
        <f t="shared" si="15"/>
        <v>0</v>
      </c>
      <c r="Q216" s="20" t="e">
        <f>#REF!*(1+#REF!/100)</f>
        <v>#REF!</v>
      </c>
      <c r="R216" s="20" t="e">
        <f t="shared" si="13"/>
        <v>#REF!</v>
      </c>
    </row>
    <row r="217" spans="1:18" ht="25.5" x14ac:dyDescent="0.2">
      <c r="A217" s="7" t="s">
        <v>597</v>
      </c>
      <c r="B217" s="21" t="s">
        <v>867</v>
      </c>
      <c r="C217" s="16" t="s">
        <v>154</v>
      </c>
      <c r="D217" s="16">
        <v>4.2</v>
      </c>
      <c r="E217" s="24"/>
      <c r="F217" s="16">
        <f t="shared" si="15"/>
        <v>0</v>
      </c>
      <c r="Q217" s="20" t="e">
        <f>#REF!*(1+#REF!/100)</f>
        <v>#REF!</v>
      </c>
      <c r="R217" s="20" t="e">
        <f t="shared" si="13"/>
        <v>#REF!</v>
      </c>
    </row>
    <row r="218" spans="1:18" x14ac:dyDescent="0.2">
      <c r="A218" s="7" t="s">
        <v>598</v>
      </c>
      <c r="B218" s="21" t="s">
        <v>1254</v>
      </c>
      <c r="C218" s="16" t="s">
        <v>158</v>
      </c>
      <c r="D218" s="16">
        <v>2.4</v>
      </c>
      <c r="E218" s="24"/>
      <c r="F218" s="16">
        <f t="shared" si="15"/>
        <v>0</v>
      </c>
      <c r="Q218" s="20" t="e">
        <f>#REF!*(1+#REF!/100)</f>
        <v>#REF!</v>
      </c>
      <c r="R218" s="20" t="e">
        <f t="shared" si="13"/>
        <v>#REF!</v>
      </c>
    </row>
    <row r="219" spans="1:18" ht="25.5" x14ac:dyDescent="0.2">
      <c r="A219" s="7" t="s">
        <v>599</v>
      </c>
      <c r="B219" s="21" t="s">
        <v>933</v>
      </c>
      <c r="C219" s="16" t="s">
        <v>154</v>
      </c>
      <c r="D219" s="16">
        <v>24</v>
      </c>
      <c r="E219" s="24"/>
      <c r="F219" s="16">
        <f t="shared" si="15"/>
        <v>0</v>
      </c>
      <c r="Q219" s="20" t="e">
        <f>#REF!*(1+#REF!/100)</f>
        <v>#REF!</v>
      </c>
      <c r="R219" s="20" t="e">
        <f t="shared" si="13"/>
        <v>#REF!</v>
      </c>
    </row>
    <row r="220" spans="1:18" ht="38.25" x14ac:dyDescent="0.2">
      <c r="A220" s="7" t="s">
        <v>600</v>
      </c>
      <c r="B220" s="21" t="s">
        <v>936</v>
      </c>
      <c r="C220" s="16" t="s">
        <v>154</v>
      </c>
      <c r="D220" s="16">
        <v>11.6</v>
      </c>
      <c r="E220" s="24"/>
      <c r="F220" s="16">
        <f t="shared" si="15"/>
        <v>0</v>
      </c>
      <c r="Q220" s="20" t="e">
        <f>#REF!*(1+#REF!/100)</f>
        <v>#REF!</v>
      </c>
      <c r="R220" s="20" t="e">
        <f t="shared" si="13"/>
        <v>#REF!</v>
      </c>
    </row>
    <row r="221" spans="1:18" ht="25.5" x14ac:dyDescent="0.2">
      <c r="A221" s="7" t="s">
        <v>1015</v>
      </c>
      <c r="B221" s="21" t="s">
        <v>165</v>
      </c>
      <c r="C221" s="16" t="s">
        <v>154</v>
      </c>
      <c r="D221" s="16">
        <v>1.28</v>
      </c>
      <c r="E221" s="24"/>
      <c r="F221" s="16">
        <f t="shared" si="15"/>
        <v>0</v>
      </c>
      <c r="Q221" s="20" t="e">
        <f>#REF!*(1+#REF!/100)</f>
        <v>#REF!</v>
      </c>
      <c r="R221" s="20" t="e">
        <f t="shared" si="13"/>
        <v>#REF!</v>
      </c>
    </row>
    <row r="222" spans="1:18" ht="38.25" x14ac:dyDescent="0.2">
      <c r="A222" s="7" t="s">
        <v>1016</v>
      </c>
      <c r="B222" s="21" t="s">
        <v>173</v>
      </c>
      <c r="C222" s="16" t="s">
        <v>154</v>
      </c>
      <c r="D222" s="16">
        <v>38.69</v>
      </c>
      <c r="E222" s="24"/>
      <c r="F222" s="16">
        <f t="shared" si="15"/>
        <v>0</v>
      </c>
      <c r="Q222" s="20" t="e">
        <f>#REF!*(1+#REF!/100)</f>
        <v>#REF!</v>
      </c>
      <c r="R222" s="20" t="e">
        <f t="shared" si="13"/>
        <v>#REF!</v>
      </c>
    </row>
    <row r="223" spans="1:18" ht="38.25" x14ac:dyDescent="0.2">
      <c r="A223" s="7" t="s">
        <v>1017</v>
      </c>
      <c r="B223" s="21" t="s">
        <v>837</v>
      </c>
      <c r="C223" s="16" t="s">
        <v>154</v>
      </c>
      <c r="D223" s="16">
        <v>38.69</v>
      </c>
      <c r="E223" s="24"/>
      <c r="F223" s="16">
        <f t="shared" si="15"/>
        <v>0</v>
      </c>
      <c r="Q223" s="20" t="e">
        <f>#REF!*(1+#REF!/100)</f>
        <v>#REF!</v>
      </c>
      <c r="R223" s="20" t="e">
        <f t="shared" si="13"/>
        <v>#REF!</v>
      </c>
    </row>
    <row r="224" spans="1:18" ht="38.25" x14ac:dyDescent="0.2">
      <c r="A224" s="7" t="s">
        <v>1018</v>
      </c>
      <c r="B224" s="21" t="s">
        <v>841</v>
      </c>
      <c r="C224" s="16" t="s">
        <v>154</v>
      </c>
      <c r="D224" s="16">
        <v>38.69</v>
      </c>
      <c r="E224" s="24"/>
      <c r="F224" s="16">
        <f t="shared" si="15"/>
        <v>0</v>
      </c>
      <c r="Q224" s="20" t="e">
        <f>#REF!*(1+#REF!/100)</f>
        <v>#REF!</v>
      </c>
      <c r="R224" s="20" t="e">
        <f t="shared" si="13"/>
        <v>#REF!</v>
      </c>
    </row>
    <row r="225" spans="1:18" x14ac:dyDescent="0.2">
      <c r="A225" s="11" t="s">
        <v>601</v>
      </c>
      <c r="B225" s="45" t="s">
        <v>72</v>
      </c>
      <c r="C225" s="45"/>
      <c r="D225" s="46"/>
      <c r="E225" s="27"/>
      <c r="F225" s="52">
        <f>SUM(F226:F232)</f>
        <v>0</v>
      </c>
      <c r="H225" s="4">
        <v>1.8</v>
      </c>
      <c r="Q225" s="20" t="e">
        <f>#REF!*(1+#REF!/100)</f>
        <v>#REF!</v>
      </c>
      <c r="R225" s="20" t="e">
        <f t="shared" si="13"/>
        <v>#REF!</v>
      </c>
    </row>
    <row r="226" spans="1:18" ht="38.25" x14ac:dyDescent="0.2">
      <c r="A226" s="7" t="s">
        <v>602</v>
      </c>
      <c r="B226" s="21" t="s">
        <v>1253</v>
      </c>
      <c r="C226" s="16" t="s">
        <v>154</v>
      </c>
      <c r="D226" s="16">
        <v>132</v>
      </c>
      <c r="E226" s="24"/>
      <c r="F226" s="16">
        <f t="shared" ref="F226:F232" si="16">E226*D226</f>
        <v>0</v>
      </c>
      <c r="H226" s="4">
        <v>348.72</v>
      </c>
      <c r="Q226" s="20" t="e">
        <f>#REF!*(1+#REF!/100)</f>
        <v>#REF!</v>
      </c>
      <c r="R226" s="20" t="e">
        <f t="shared" si="13"/>
        <v>#REF!</v>
      </c>
    </row>
    <row r="227" spans="1:18" ht="25.5" x14ac:dyDescent="0.2">
      <c r="A227" s="7" t="s">
        <v>120</v>
      </c>
      <c r="B227" s="21" t="s">
        <v>932</v>
      </c>
      <c r="C227" s="16" t="s">
        <v>154</v>
      </c>
      <c r="D227" s="16">
        <v>132</v>
      </c>
      <c r="E227" s="24"/>
      <c r="F227" s="16">
        <f t="shared" si="16"/>
        <v>0</v>
      </c>
      <c r="Q227" s="20" t="e">
        <f>#REF!*(1+#REF!/100)</f>
        <v>#REF!</v>
      </c>
      <c r="R227" s="20" t="e">
        <f t="shared" si="13"/>
        <v>#REF!</v>
      </c>
    </row>
    <row r="228" spans="1:18" ht="38.25" x14ac:dyDescent="0.2">
      <c r="A228" s="7" t="s">
        <v>121</v>
      </c>
      <c r="B228" s="21" t="s">
        <v>936</v>
      </c>
      <c r="C228" s="16" t="s">
        <v>154</v>
      </c>
      <c r="D228" s="16">
        <v>31</v>
      </c>
      <c r="E228" s="24"/>
      <c r="F228" s="16">
        <f t="shared" si="16"/>
        <v>0</v>
      </c>
      <c r="Q228" s="20" t="e">
        <f>#REF!*(1+#REF!/100)</f>
        <v>#REF!</v>
      </c>
      <c r="R228" s="20" t="e">
        <f t="shared" si="13"/>
        <v>#REF!</v>
      </c>
    </row>
    <row r="229" spans="1:18" ht="25.5" x14ac:dyDescent="0.2">
      <c r="A229" s="7" t="s">
        <v>603</v>
      </c>
      <c r="B229" s="21" t="s">
        <v>860</v>
      </c>
      <c r="C229" s="16" t="s">
        <v>148</v>
      </c>
      <c r="D229" s="16">
        <v>64</v>
      </c>
      <c r="E229" s="24"/>
      <c r="F229" s="16">
        <f t="shared" si="16"/>
        <v>0</v>
      </c>
      <c r="G229" s="53"/>
      <c r="H229" s="53"/>
      <c r="I229" s="53"/>
      <c r="J229" s="53"/>
      <c r="K229" s="54"/>
      <c r="L229" s="53"/>
      <c r="M229" s="53"/>
      <c r="N229" s="53"/>
      <c r="O229" s="53"/>
      <c r="P229" s="53"/>
      <c r="Q229" s="20" t="e">
        <f>#REF!*(1+#REF!/100)</f>
        <v>#REF!</v>
      </c>
      <c r="R229" s="20" t="e">
        <f t="shared" si="13"/>
        <v>#REF!</v>
      </c>
    </row>
    <row r="230" spans="1:18" x14ac:dyDescent="0.2">
      <c r="A230" s="7" t="s">
        <v>604</v>
      </c>
      <c r="B230" s="21" t="s">
        <v>166</v>
      </c>
      <c r="C230" s="16" t="s">
        <v>154</v>
      </c>
      <c r="D230" s="16">
        <v>64</v>
      </c>
      <c r="E230" s="24"/>
      <c r="F230" s="16">
        <f t="shared" si="16"/>
        <v>0</v>
      </c>
      <c r="Q230" s="20" t="e">
        <f>#REF!*(1+#REF!/100)</f>
        <v>#REF!</v>
      </c>
      <c r="R230" s="20" t="e">
        <f t="shared" si="13"/>
        <v>#REF!</v>
      </c>
    </row>
    <row r="231" spans="1:18" ht="38.25" x14ac:dyDescent="0.2">
      <c r="A231" s="7" t="s">
        <v>605</v>
      </c>
      <c r="B231" s="21" t="s">
        <v>171</v>
      </c>
      <c r="C231" s="16" t="s">
        <v>16</v>
      </c>
      <c r="D231" s="16">
        <v>1</v>
      </c>
      <c r="E231" s="24"/>
      <c r="F231" s="16">
        <f t="shared" si="16"/>
        <v>0</v>
      </c>
      <c r="H231" s="4">
        <v>348.72</v>
      </c>
      <c r="Q231" s="20" t="e">
        <f>#REF!*(1+#REF!/100)</f>
        <v>#REF!</v>
      </c>
      <c r="R231" s="20" t="e">
        <f t="shared" si="13"/>
        <v>#REF!</v>
      </c>
    </row>
    <row r="232" spans="1:18" x14ac:dyDescent="0.2">
      <c r="A232" s="7" t="s">
        <v>606</v>
      </c>
      <c r="B232" s="21" t="s">
        <v>174</v>
      </c>
      <c r="C232" s="16" t="s">
        <v>154</v>
      </c>
      <c r="D232" s="16">
        <v>7.35</v>
      </c>
      <c r="E232" s="24"/>
      <c r="F232" s="16">
        <f t="shared" si="16"/>
        <v>0</v>
      </c>
      <c r="Q232" s="20" t="e">
        <f>#REF!*(1+#REF!/100)</f>
        <v>#REF!</v>
      </c>
      <c r="R232" s="20" t="e">
        <f t="shared" si="13"/>
        <v>#REF!</v>
      </c>
    </row>
    <row r="233" spans="1:18" ht="15.75" x14ac:dyDescent="0.2">
      <c r="A233" s="10" t="s">
        <v>607</v>
      </c>
      <c r="B233" s="36" t="s">
        <v>144</v>
      </c>
      <c r="C233" s="37"/>
      <c r="D233" s="38"/>
      <c r="E233" s="28"/>
      <c r="F233" s="49">
        <f>F234+F263+F265+F285</f>
        <v>0</v>
      </c>
      <c r="K233" s="4">
        <v>0</v>
      </c>
      <c r="Q233" s="20" t="e">
        <f>#REF!*(1+#REF!/100)</f>
        <v>#REF!</v>
      </c>
      <c r="R233" s="20" t="e">
        <f t="shared" ref="R233:R296" si="17">D233*Q233</f>
        <v>#REF!</v>
      </c>
    </row>
    <row r="234" spans="1:18" x14ac:dyDescent="0.2">
      <c r="A234" s="11" t="s">
        <v>122</v>
      </c>
      <c r="B234" s="45" t="s">
        <v>168</v>
      </c>
      <c r="C234" s="45"/>
      <c r="D234" s="46"/>
      <c r="E234" s="27"/>
      <c r="F234" s="52">
        <f>SUM(F235:F262)</f>
        <v>0</v>
      </c>
      <c r="K234" s="4">
        <v>0</v>
      </c>
      <c r="Q234" s="20" t="e">
        <f>#REF!*(1+#REF!/100)</f>
        <v>#REF!</v>
      </c>
      <c r="R234" s="20" t="e">
        <f t="shared" si="17"/>
        <v>#REF!</v>
      </c>
    </row>
    <row r="235" spans="1:18" x14ac:dyDescent="0.2">
      <c r="A235" s="7" t="s">
        <v>123</v>
      </c>
      <c r="B235" s="21" t="s">
        <v>941</v>
      </c>
      <c r="C235" s="16" t="s">
        <v>154</v>
      </c>
      <c r="D235" s="16">
        <v>200</v>
      </c>
      <c r="E235" s="24"/>
      <c r="F235" s="16">
        <f t="shared" ref="F235:F262" si="18">E235*D235</f>
        <v>0</v>
      </c>
      <c r="K235" s="4">
        <v>0</v>
      </c>
      <c r="Q235" s="20" t="e">
        <f>#REF!*(1+#REF!/100)</f>
        <v>#REF!</v>
      </c>
      <c r="R235" s="20" t="e">
        <f t="shared" si="17"/>
        <v>#REF!</v>
      </c>
    </row>
    <row r="236" spans="1:18" x14ac:dyDescent="0.2">
      <c r="A236" s="7" t="s">
        <v>608</v>
      </c>
      <c r="B236" s="21" t="s">
        <v>1010</v>
      </c>
      <c r="C236" s="16" t="s">
        <v>154</v>
      </c>
      <c r="D236" s="16">
        <v>37</v>
      </c>
      <c r="E236" s="24"/>
      <c r="F236" s="16">
        <f t="shared" si="18"/>
        <v>0</v>
      </c>
      <c r="Q236" s="20" t="e">
        <f>#REF!*(1+#REF!/100)</f>
        <v>#REF!</v>
      </c>
      <c r="R236" s="20" t="e">
        <f t="shared" si="17"/>
        <v>#REF!</v>
      </c>
    </row>
    <row r="237" spans="1:18" ht="25.5" x14ac:dyDescent="0.2">
      <c r="A237" s="7" t="s">
        <v>609</v>
      </c>
      <c r="B237" s="21" t="s">
        <v>942</v>
      </c>
      <c r="C237" s="16" t="s">
        <v>185</v>
      </c>
      <c r="D237" s="16">
        <v>1</v>
      </c>
      <c r="E237" s="24"/>
      <c r="F237" s="16">
        <f t="shared" si="18"/>
        <v>0</v>
      </c>
      <c r="Q237" s="20" t="e">
        <f>#REF!*(1+#REF!/100)</f>
        <v>#REF!</v>
      </c>
      <c r="R237" s="20" t="e">
        <f t="shared" si="17"/>
        <v>#REF!</v>
      </c>
    </row>
    <row r="238" spans="1:18" x14ac:dyDescent="0.2">
      <c r="A238" s="7" t="s">
        <v>610</v>
      </c>
      <c r="B238" s="21" t="s">
        <v>1008</v>
      </c>
      <c r="C238" s="16" t="s">
        <v>148</v>
      </c>
      <c r="D238" s="16">
        <v>6</v>
      </c>
      <c r="E238" s="24"/>
      <c r="F238" s="16">
        <f t="shared" si="18"/>
        <v>0</v>
      </c>
      <c r="H238" s="50"/>
      <c r="K238" s="51"/>
      <c r="Q238" s="20" t="e">
        <f>#REF!*(1+#REF!/100)</f>
        <v>#REF!</v>
      </c>
      <c r="R238" s="20" t="e">
        <f t="shared" si="17"/>
        <v>#REF!</v>
      </c>
    </row>
    <row r="239" spans="1:18" x14ac:dyDescent="0.2">
      <c r="A239" s="7" t="s">
        <v>611</v>
      </c>
      <c r="B239" s="21" t="s">
        <v>838</v>
      </c>
      <c r="C239" s="16" t="s">
        <v>158</v>
      </c>
      <c r="D239" s="16">
        <v>9.77</v>
      </c>
      <c r="E239" s="24"/>
      <c r="F239" s="16">
        <f t="shared" si="18"/>
        <v>0</v>
      </c>
      <c r="G239" s="53">
        <f>SUM(D239:D243)</f>
        <v>83.02</v>
      </c>
      <c r="H239" s="53"/>
      <c r="I239" s="53"/>
      <c r="J239" s="53"/>
      <c r="K239" s="54"/>
      <c r="L239" s="53"/>
      <c r="M239" s="53"/>
      <c r="N239" s="53"/>
      <c r="O239" s="53"/>
      <c r="P239" s="53"/>
      <c r="Q239" s="20" t="e">
        <f>#REF!*(1+#REF!/100)</f>
        <v>#REF!</v>
      </c>
      <c r="R239" s="20" t="e">
        <f t="shared" si="17"/>
        <v>#REF!</v>
      </c>
    </row>
    <row r="240" spans="1:18" ht="25.5" x14ac:dyDescent="0.2">
      <c r="A240" s="7" t="s">
        <v>612</v>
      </c>
      <c r="B240" s="21" t="s">
        <v>915</v>
      </c>
      <c r="C240" s="16" t="s">
        <v>158</v>
      </c>
      <c r="D240" s="16">
        <v>58.61</v>
      </c>
      <c r="E240" s="24"/>
      <c r="F240" s="16">
        <f t="shared" si="18"/>
        <v>0</v>
      </c>
      <c r="G240" s="53"/>
      <c r="H240" s="53"/>
      <c r="I240" s="53"/>
      <c r="J240" s="53"/>
      <c r="K240" s="54"/>
      <c r="L240" s="53"/>
      <c r="M240" s="53"/>
      <c r="N240" s="53"/>
      <c r="O240" s="53"/>
      <c r="P240" s="53"/>
      <c r="Q240" s="20" t="e">
        <f>#REF!*(1+#REF!/100)</f>
        <v>#REF!</v>
      </c>
      <c r="R240" s="20" t="e">
        <f t="shared" si="17"/>
        <v>#REF!</v>
      </c>
    </row>
    <row r="241" spans="1:18" ht="25.5" x14ac:dyDescent="0.2">
      <c r="A241" s="7" t="s">
        <v>613</v>
      </c>
      <c r="B241" s="21" t="s">
        <v>175</v>
      </c>
      <c r="C241" s="16" t="s">
        <v>158</v>
      </c>
      <c r="D241" s="16">
        <v>4.88</v>
      </c>
      <c r="E241" s="24"/>
      <c r="F241" s="16">
        <f t="shared" si="18"/>
        <v>0</v>
      </c>
      <c r="G241" s="53"/>
      <c r="H241" s="53"/>
      <c r="I241" s="53"/>
      <c r="J241" s="53"/>
      <c r="K241" s="54"/>
      <c r="L241" s="53"/>
      <c r="M241" s="53"/>
      <c r="N241" s="53"/>
      <c r="O241" s="53"/>
      <c r="P241" s="53"/>
      <c r="Q241" s="20" t="e">
        <f>#REF!*(1+#REF!/100)</f>
        <v>#REF!</v>
      </c>
      <c r="R241" s="20" t="e">
        <f t="shared" si="17"/>
        <v>#REF!</v>
      </c>
    </row>
    <row r="242" spans="1:18" ht="25.5" x14ac:dyDescent="0.2">
      <c r="A242" s="7" t="s">
        <v>614</v>
      </c>
      <c r="B242" s="21" t="s">
        <v>916</v>
      </c>
      <c r="C242" s="16" t="s">
        <v>158</v>
      </c>
      <c r="D242" s="16">
        <v>4.88</v>
      </c>
      <c r="E242" s="24"/>
      <c r="F242" s="16">
        <f t="shared" si="18"/>
        <v>0</v>
      </c>
      <c r="G242" s="53"/>
      <c r="H242" s="53"/>
      <c r="I242" s="53"/>
      <c r="J242" s="53"/>
      <c r="K242" s="54"/>
      <c r="L242" s="53"/>
      <c r="M242" s="53"/>
      <c r="N242" s="53"/>
      <c r="O242" s="53"/>
      <c r="P242" s="53"/>
      <c r="Q242" s="20" t="e">
        <f>#REF!*(1+#REF!/100)</f>
        <v>#REF!</v>
      </c>
      <c r="R242" s="20" t="e">
        <f t="shared" si="17"/>
        <v>#REF!</v>
      </c>
    </row>
    <row r="243" spans="1:18" x14ac:dyDescent="0.2">
      <c r="A243" s="7" t="s">
        <v>615</v>
      </c>
      <c r="B243" s="21" t="s">
        <v>1251</v>
      </c>
      <c r="C243" s="16" t="s">
        <v>158</v>
      </c>
      <c r="D243" s="16">
        <v>4.88</v>
      </c>
      <c r="E243" s="24"/>
      <c r="F243" s="16">
        <f t="shared" si="18"/>
        <v>0</v>
      </c>
      <c r="G243" s="53"/>
      <c r="H243" s="53"/>
      <c r="I243" s="53"/>
      <c r="J243" s="53"/>
      <c r="K243" s="54"/>
      <c r="L243" s="53"/>
      <c r="M243" s="53"/>
      <c r="N243" s="53"/>
      <c r="O243" s="53"/>
      <c r="P243" s="53"/>
      <c r="Q243" s="20" t="e">
        <f>#REF!*(1+#REF!/100)</f>
        <v>#REF!</v>
      </c>
      <c r="R243" s="20" t="e">
        <f t="shared" si="17"/>
        <v>#REF!</v>
      </c>
    </row>
    <row r="244" spans="1:18" ht="38.25" x14ac:dyDescent="0.2">
      <c r="A244" s="7" t="s">
        <v>616</v>
      </c>
      <c r="B244" s="21" t="s">
        <v>1255</v>
      </c>
      <c r="C244" s="16" t="s">
        <v>158</v>
      </c>
      <c r="D244" s="16">
        <v>14.65</v>
      </c>
      <c r="E244" s="24"/>
      <c r="F244" s="16">
        <f t="shared" si="18"/>
        <v>0</v>
      </c>
      <c r="G244" s="53"/>
      <c r="H244" s="53"/>
      <c r="I244" s="53"/>
      <c r="J244" s="53"/>
      <c r="K244" s="54"/>
      <c r="L244" s="53"/>
      <c r="M244" s="53"/>
      <c r="N244" s="53"/>
      <c r="O244" s="53"/>
      <c r="P244" s="53"/>
      <c r="Q244" s="20" t="e">
        <f>#REF!*(1+#REF!/100)</f>
        <v>#REF!</v>
      </c>
      <c r="R244" s="20" t="e">
        <f t="shared" si="17"/>
        <v>#REF!</v>
      </c>
    </row>
    <row r="245" spans="1:18" ht="38.25" x14ac:dyDescent="0.2">
      <c r="A245" s="7" t="s">
        <v>617</v>
      </c>
      <c r="B245" s="21" t="s">
        <v>864</v>
      </c>
      <c r="C245" s="16" t="s">
        <v>154</v>
      </c>
      <c r="D245" s="16">
        <v>61.43</v>
      </c>
      <c r="E245" s="24"/>
      <c r="F245" s="16">
        <f t="shared" si="18"/>
        <v>0</v>
      </c>
      <c r="G245" s="53"/>
      <c r="H245" s="53"/>
      <c r="I245" s="53"/>
      <c r="J245" s="53"/>
      <c r="K245" s="54"/>
      <c r="L245" s="53"/>
      <c r="M245" s="53"/>
      <c r="N245" s="53"/>
      <c r="O245" s="53"/>
      <c r="P245" s="53"/>
      <c r="Q245" s="20" t="e">
        <f>#REF!*(1+#REF!/100)</f>
        <v>#REF!</v>
      </c>
      <c r="R245" s="20" t="e">
        <f t="shared" si="17"/>
        <v>#REF!</v>
      </c>
    </row>
    <row r="246" spans="1:18" x14ac:dyDescent="0.2">
      <c r="A246" s="7" t="s">
        <v>618</v>
      </c>
      <c r="B246" s="21" t="s">
        <v>911</v>
      </c>
      <c r="C246" s="16" t="s">
        <v>158</v>
      </c>
      <c r="D246" s="16">
        <v>50.87</v>
      </c>
      <c r="E246" s="24"/>
      <c r="F246" s="16">
        <f t="shared" si="18"/>
        <v>0</v>
      </c>
      <c r="G246" s="53"/>
      <c r="H246" s="53"/>
      <c r="I246" s="53"/>
      <c r="J246" s="53"/>
      <c r="K246" s="54"/>
      <c r="L246" s="53"/>
      <c r="M246" s="53"/>
      <c r="N246" s="53"/>
      <c r="O246" s="53"/>
      <c r="P246" s="53"/>
      <c r="Q246" s="20" t="e">
        <f>#REF!*(1+#REF!/100)</f>
        <v>#REF!</v>
      </c>
      <c r="R246" s="20" t="e">
        <f t="shared" si="17"/>
        <v>#REF!</v>
      </c>
    </row>
    <row r="247" spans="1:18" x14ac:dyDescent="0.2">
      <c r="A247" s="7" t="s">
        <v>1103</v>
      </c>
      <c r="B247" s="21" t="s">
        <v>1249</v>
      </c>
      <c r="C247" s="16" t="s">
        <v>158</v>
      </c>
      <c r="D247" s="16">
        <v>14.65</v>
      </c>
      <c r="E247" s="24"/>
      <c r="F247" s="16">
        <f t="shared" si="18"/>
        <v>0</v>
      </c>
      <c r="G247" s="53"/>
      <c r="H247" s="53"/>
      <c r="I247" s="53"/>
      <c r="J247" s="53"/>
      <c r="K247" s="54"/>
      <c r="L247" s="53"/>
      <c r="M247" s="53"/>
      <c r="N247" s="53"/>
      <c r="O247" s="53"/>
      <c r="P247" s="53"/>
      <c r="Q247" s="20" t="e">
        <f>#REF!*(1+#REF!/100)</f>
        <v>#REF!</v>
      </c>
      <c r="R247" s="20" t="e">
        <f t="shared" si="17"/>
        <v>#REF!</v>
      </c>
    </row>
    <row r="248" spans="1:18" ht="25.5" x14ac:dyDescent="0.2">
      <c r="A248" s="7" t="s">
        <v>1104</v>
      </c>
      <c r="B248" s="21" t="s">
        <v>167</v>
      </c>
      <c r="C248" s="16" t="s">
        <v>169</v>
      </c>
      <c r="D248" s="16">
        <v>146.5</v>
      </c>
      <c r="E248" s="24"/>
      <c r="F248" s="16">
        <f t="shared" si="18"/>
        <v>0</v>
      </c>
      <c r="G248" s="53"/>
      <c r="H248" s="53"/>
      <c r="I248" s="53"/>
      <c r="J248" s="53"/>
      <c r="K248" s="54"/>
      <c r="L248" s="53"/>
      <c r="M248" s="53"/>
      <c r="N248" s="53"/>
      <c r="O248" s="53"/>
      <c r="P248" s="53"/>
      <c r="Q248" s="20" t="e">
        <f>#REF!*(1+#REF!/100)</f>
        <v>#REF!</v>
      </c>
      <c r="R248" s="20" t="e">
        <f t="shared" si="17"/>
        <v>#REF!</v>
      </c>
    </row>
    <row r="249" spans="1:18" ht="25.5" x14ac:dyDescent="0.2">
      <c r="A249" s="7" t="s">
        <v>1105</v>
      </c>
      <c r="B249" s="21" t="s">
        <v>878</v>
      </c>
      <c r="C249" s="16" t="s">
        <v>158</v>
      </c>
      <c r="D249" s="16">
        <v>16.059999999999999</v>
      </c>
      <c r="E249" s="24"/>
      <c r="F249" s="16">
        <f t="shared" si="18"/>
        <v>0</v>
      </c>
      <c r="Q249" s="20" t="e">
        <f>#REF!*(1+#REF!/100)</f>
        <v>#REF!</v>
      </c>
      <c r="R249" s="20" t="e">
        <f t="shared" si="17"/>
        <v>#REF!</v>
      </c>
    </row>
    <row r="250" spans="1:18" x14ac:dyDescent="0.2">
      <c r="A250" s="7" t="s">
        <v>1106</v>
      </c>
      <c r="B250" s="21" t="s">
        <v>979</v>
      </c>
      <c r="C250" s="16" t="s">
        <v>158</v>
      </c>
      <c r="D250" s="16">
        <v>16.059999999999999</v>
      </c>
      <c r="E250" s="24"/>
      <c r="F250" s="16">
        <f t="shared" si="18"/>
        <v>0</v>
      </c>
      <c r="Q250" s="20" t="e">
        <f>#REF!*(1+#REF!/100)</f>
        <v>#REF!</v>
      </c>
      <c r="R250" s="20" t="e">
        <f t="shared" si="17"/>
        <v>#REF!</v>
      </c>
    </row>
    <row r="251" spans="1:18" x14ac:dyDescent="0.2">
      <c r="A251" s="7" t="s">
        <v>1107</v>
      </c>
      <c r="B251" s="21" t="s">
        <v>870</v>
      </c>
      <c r="C251" s="16" t="s">
        <v>154</v>
      </c>
      <c r="D251" s="16">
        <v>180.44</v>
      </c>
      <c r="E251" s="24"/>
      <c r="F251" s="16">
        <f t="shared" si="18"/>
        <v>0</v>
      </c>
      <c r="Q251" s="20" t="e">
        <f>#REF!*(1+#REF!/100)</f>
        <v>#REF!</v>
      </c>
      <c r="R251" s="20" t="e">
        <f t="shared" si="17"/>
        <v>#REF!</v>
      </c>
    </row>
    <row r="252" spans="1:18" ht="25.5" x14ac:dyDescent="0.2">
      <c r="A252" s="7" t="s">
        <v>1108</v>
      </c>
      <c r="B252" s="21" t="s">
        <v>873</v>
      </c>
      <c r="C252" s="16" t="s">
        <v>159</v>
      </c>
      <c r="D252" s="16">
        <v>321.2</v>
      </c>
      <c r="E252" s="24"/>
      <c r="F252" s="16">
        <f t="shared" si="18"/>
        <v>0</v>
      </c>
      <c r="Q252" s="20" t="e">
        <f>#REF!*(1+#REF!/100)</f>
        <v>#REF!</v>
      </c>
      <c r="R252" s="20" t="e">
        <f t="shared" si="17"/>
        <v>#REF!</v>
      </c>
    </row>
    <row r="253" spans="1:18" ht="25.5" x14ac:dyDescent="0.2">
      <c r="A253" s="7" t="s">
        <v>1109</v>
      </c>
      <c r="B253" s="21" t="s">
        <v>874</v>
      </c>
      <c r="C253" s="16" t="s">
        <v>159</v>
      </c>
      <c r="D253" s="16">
        <v>963.6</v>
      </c>
      <c r="E253" s="24"/>
      <c r="F253" s="16">
        <f t="shared" si="18"/>
        <v>0</v>
      </c>
      <c r="Q253" s="20" t="e">
        <f>#REF!*(1+#REF!/100)</f>
        <v>#REF!</v>
      </c>
      <c r="R253" s="20" t="e">
        <f t="shared" si="17"/>
        <v>#REF!</v>
      </c>
    </row>
    <row r="254" spans="1:18" ht="25.5" x14ac:dyDescent="0.2">
      <c r="A254" s="7" t="s">
        <v>1110</v>
      </c>
      <c r="B254" s="21" t="s">
        <v>840</v>
      </c>
      <c r="C254" s="16" t="s">
        <v>158</v>
      </c>
      <c r="D254" s="16">
        <v>4.8099999999999996</v>
      </c>
      <c r="E254" s="24"/>
      <c r="F254" s="16">
        <f t="shared" si="18"/>
        <v>0</v>
      </c>
      <c r="Q254" s="20" t="e">
        <f>#REF!*(1+#REF!/100)</f>
        <v>#REF!</v>
      </c>
      <c r="R254" s="20" t="e">
        <f t="shared" si="17"/>
        <v>#REF!</v>
      </c>
    </row>
    <row r="255" spans="1:18" ht="25.5" x14ac:dyDescent="0.2">
      <c r="A255" s="7" t="s">
        <v>1111</v>
      </c>
      <c r="B255" s="21" t="s">
        <v>1245</v>
      </c>
      <c r="C255" s="16" t="s">
        <v>185</v>
      </c>
      <c r="D255" s="16">
        <v>1</v>
      </c>
      <c r="E255" s="24"/>
      <c r="F255" s="16">
        <f t="shared" si="18"/>
        <v>0</v>
      </c>
      <c r="G255" s="4" t="e">
        <f>F248+F249+F250+#REF!+F252</f>
        <v>#REF!</v>
      </c>
      <c r="Q255" s="20" t="e">
        <f>#REF!*(1+#REF!/100)</f>
        <v>#REF!</v>
      </c>
      <c r="R255" s="20" t="e">
        <f t="shared" si="17"/>
        <v>#REF!</v>
      </c>
    </row>
    <row r="256" spans="1:18" x14ac:dyDescent="0.2">
      <c r="A256" s="7" t="s">
        <v>1112</v>
      </c>
      <c r="B256" s="21" t="s">
        <v>1036</v>
      </c>
      <c r="C256" s="16" t="s">
        <v>154</v>
      </c>
      <c r="D256" s="16">
        <v>1.44</v>
      </c>
      <c r="E256" s="24"/>
      <c r="F256" s="16">
        <f t="shared" si="18"/>
        <v>0</v>
      </c>
      <c r="Q256" s="20" t="e">
        <f>#REF!*(1+#REF!/100)</f>
        <v>#REF!</v>
      </c>
      <c r="R256" s="20" t="e">
        <f t="shared" si="17"/>
        <v>#REF!</v>
      </c>
    </row>
    <row r="257" spans="1:18" x14ac:dyDescent="0.2">
      <c r="A257" s="7" t="s">
        <v>1113</v>
      </c>
      <c r="B257" s="21" t="s">
        <v>868</v>
      </c>
      <c r="C257" s="16" t="s">
        <v>154</v>
      </c>
      <c r="D257" s="16">
        <v>10.5</v>
      </c>
      <c r="E257" s="24"/>
      <c r="F257" s="16">
        <f t="shared" si="18"/>
        <v>0</v>
      </c>
      <c r="Q257" s="20" t="e">
        <f>#REF!*(1+#REF!/100)</f>
        <v>#REF!</v>
      </c>
      <c r="R257" s="20" t="e">
        <f t="shared" si="17"/>
        <v>#REF!</v>
      </c>
    </row>
    <row r="258" spans="1:18" ht="25.5" x14ac:dyDescent="0.2">
      <c r="A258" s="7" t="s">
        <v>1114</v>
      </c>
      <c r="B258" s="21" t="s">
        <v>869</v>
      </c>
      <c r="C258" s="16" t="s">
        <v>148</v>
      </c>
      <c r="D258" s="16">
        <v>12.22</v>
      </c>
      <c r="E258" s="24"/>
      <c r="F258" s="16">
        <f t="shared" si="18"/>
        <v>0</v>
      </c>
      <c r="G258" s="53"/>
      <c r="H258" s="53"/>
      <c r="I258" s="53"/>
      <c r="J258" s="53"/>
      <c r="K258" s="54"/>
      <c r="L258" s="53"/>
      <c r="M258" s="53"/>
      <c r="N258" s="53"/>
      <c r="O258" s="53"/>
      <c r="P258" s="53"/>
      <c r="Q258" s="20" t="e">
        <f>#REF!*(1+#REF!/100)</f>
        <v>#REF!</v>
      </c>
      <c r="R258" s="20" t="e">
        <f t="shared" si="17"/>
        <v>#REF!</v>
      </c>
    </row>
    <row r="259" spans="1:18" ht="25.5" x14ac:dyDescent="0.2">
      <c r="A259" s="7" t="s">
        <v>1115</v>
      </c>
      <c r="B259" s="21" t="s">
        <v>840</v>
      </c>
      <c r="C259" s="16" t="s">
        <v>158</v>
      </c>
      <c r="D259" s="16">
        <v>2.0499999999999998</v>
      </c>
      <c r="E259" s="24"/>
      <c r="F259" s="16">
        <f t="shared" si="18"/>
        <v>0</v>
      </c>
      <c r="G259" s="53"/>
      <c r="H259" s="53"/>
      <c r="I259" s="53"/>
      <c r="J259" s="53"/>
      <c r="K259" s="54"/>
      <c r="L259" s="53"/>
      <c r="M259" s="53"/>
      <c r="N259" s="53"/>
      <c r="O259" s="53"/>
      <c r="P259" s="53"/>
      <c r="Q259" s="20" t="e">
        <f>#REF!*(1+#REF!/100)</f>
        <v>#REF!</v>
      </c>
      <c r="R259" s="20" t="e">
        <f t="shared" si="17"/>
        <v>#REF!</v>
      </c>
    </row>
    <row r="260" spans="1:18" ht="25.5" x14ac:dyDescent="0.2">
      <c r="A260" s="7" t="s">
        <v>1116</v>
      </c>
      <c r="B260" s="21" t="s">
        <v>164</v>
      </c>
      <c r="C260" s="16" t="s">
        <v>154</v>
      </c>
      <c r="D260" s="16">
        <v>12.22</v>
      </c>
      <c r="E260" s="24"/>
      <c r="F260" s="16">
        <f t="shared" si="18"/>
        <v>0</v>
      </c>
      <c r="Q260" s="20" t="e">
        <f>#REF!*(1+#REF!/100)</f>
        <v>#REF!</v>
      </c>
      <c r="R260" s="20" t="e">
        <f t="shared" si="17"/>
        <v>#REF!</v>
      </c>
    </row>
    <row r="261" spans="1:18" x14ac:dyDescent="0.2">
      <c r="A261" s="7" t="s">
        <v>1117</v>
      </c>
      <c r="B261" s="21" t="s">
        <v>207</v>
      </c>
      <c r="C261" s="16" t="s">
        <v>185</v>
      </c>
      <c r="D261" s="16">
        <v>1</v>
      </c>
      <c r="E261" s="24"/>
      <c r="F261" s="16">
        <f t="shared" si="18"/>
        <v>0</v>
      </c>
      <c r="G261" s="4" t="e">
        <v>#REF!</v>
      </c>
      <c r="Q261" s="20" t="e">
        <f>#REF!*(1+#REF!/100)</f>
        <v>#REF!</v>
      </c>
      <c r="R261" s="20" t="e">
        <f t="shared" si="17"/>
        <v>#REF!</v>
      </c>
    </row>
    <row r="262" spans="1:18" x14ac:dyDescent="0.2">
      <c r="A262" s="7" t="s">
        <v>1118</v>
      </c>
      <c r="B262" s="21" t="s">
        <v>153</v>
      </c>
      <c r="C262" s="16" t="s">
        <v>155</v>
      </c>
      <c r="D262" s="16">
        <v>24</v>
      </c>
      <c r="E262" s="24"/>
      <c r="F262" s="16">
        <f t="shared" si="18"/>
        <v>0</v>
      </c>
      <c r="Q262" s="20" t="e">
        <f>#REF!*(1+#REF!/100)</f>
        <v>#REF!</v>
      </c>
      <c r="R262" s="20" t="e">
        <f t="shared" si="17"/>
        <v>#REF!</v>
      </c>
    </row>
    <row r="263" spans="1:18" x14ac:dyDescent="0.2">
      <c r="A263" s="11" t="s">
        <v>128</v>
      </c>
      <c r="B263" s="45" t="s">
        <v>161</v>
      </c>
      <c r="C263" s="45"/>
      <c r="D263" s="46"/>
      <c r="E263" s="27"/>
      <c r="F263" s="52">
        <f>F264</f>
        <v>0</v>
      </c>
      <c r="Q263" s="20" t="e">
        <f>#REF!*(1+#REF!/100)</f>
        <v>#REF!</v>
      </c>
      <c r="R263" s="20" t="e">
        <f t="shared" si="17"/>
        <v>#REF!</v>
      </c>
    </row>
    <row r="264" spans="1:18" ht="25.5" x14ac:dyDescent="0.2">
      <c r="A264" s="7" t="s">
        <v>129</v>
      </c>
      <c r="B264" s="21" t="s">
        <v>880</v>
      </c>
      <c r="C264" s="16" t="s">
        <v>154</v>
      </c>
      <c r="D264" s="16">
        <v>18.22</v>
      </c>
      <c r="E264" s="24"/>
      <c r="F264" s="16">
        <f>E264*D264</f>
        <v>0</v>
      </c>
      <c r="Q264" s="20" t="e">
        <f>#REF!*(1+#REF!/100)</f>
        <v>#REF!</v>
      </c>
      <c r="R264" s="20" t="e">
        <f t="shared" si="17"/>
        <v>#REF!</v>
      </c>
    </row>
    <row r="265" spans="1:18" x14ac:dyDescent="0.2">
      <c r="A265" s="11" t="s">
        <v>130</v>
      </c>
      <c r="B265" s="45" t="s">
        <v>170</v>
      </c>
      <c r="C265" s="45"/>
      <c r="D265" s="46"/>
      <c r="E265" s="27"/>
      <c r="F265" s="52">
        <f>SUM(F266:F284)</f>
        <v>0</v>
      </c>
      <c r="Q265" s="20" t="e">
        <f>#REF!*(1+#REF!/100)</f>
        <v>#REF!</v>
      </c>
      <c r="R265" s="20" t="e">
        <f t="shared" si="17"/>
        <v>#REF!</v>
      </c>
    </row>
    <row r="266" spans="1:18" x14ac:dyDescent="0.2">
      <c r="A266" s="7" t="s">
        <v>619</v>
      </c>
      <c r="B266" s="21" t="s">
        <v>838</v>
      </c>
      <c r="C266" s="16" t="s">
        <v>158</v>
      </c>
      <c r="D266" s="16">
        <v>3.3</v>
      </c>
      <c r="E266" s="24"/>
      <c r="F266" s="16">
        <f t="shared" ref="F266:F284" si="19">E266*D266</f>
        <v>0</v>
      </c>
      <c r="G266" s="53">
        <f>SUM(D266:D271)</f>
        <v>183.32</v>
      </c>
      <c r="H266" s="53"/>
      <c r="I266" s="53"/>
      <c r="J266" s="53"/>
      <c r="K266" s="54"/>
      <c r="L266" s="53"/>
      <c r="M266" s="53"/>
      <c r="N266" s="53"/>
      <c r="O266" s="53"/>
      <c r="P266" s="53"/>
      <c r="Q266" s="20" t="e">
        <f>#REF!*(1+#REF!/100)</f>
        <v>#REF!</v>
      </c>
      <c r="R266" s="20" t="e">
        <f t="shared" si="17"/>
        <v>#REF!</v>
      </c>
    </row>
    <row r="267" spans="1:18" ht="25.5" x14ac:dyDescent="0.2">
      <c r="A267" s="7" t="s">
        <v>131</v>
      </c>
      <c r="B267" s="21" t="s">
        <v>877</v>
      </c>
      <c r="C267" s="16" t="s">
        <v>158</v>
      </c>
      <c r="D267" s="16">
        <v>1.82</v>
      </c>
      <c r="E267" s="24"/>
      <c r="F267" s="16">
        <f t="shared" si="19"/>
        <v>0</v>
      </c>
      <c r="Q267" s="20" t="e">
        <f>#REF!*(1+#REF!/100)</f>
        <v>#REF!</v>
      </c>
      <c r="R267" s="20" t="e">
        <f t="shared" si="17"/>
        <v>#REF!</v>
      </c>
    </row>
    <row r="268" spans="1:18" x14ac:dyDescent="0.2">
      <c r="A268" s="7" t="s">
        <v>620</v>
      </c>
      <c r="B268" s="21" t="s">
        <v>979</v>
      </c>
      <c r="C268" s="16" t="s">
        <v>158</v>
      </c>
      <c r="D268" s="16">
        <v>1.82</v>
      </c>
      <c r="E268" s="24"/>
      <c r="F268" s="16">
        <f t="shared" si="19"/>
        <v>0</v>
      </c>
      <c r="Q268" s="20" t="e">
        <f>#REF!*(1+#REF!/100)</f>
        <v>#REF!</v>
      </c>
      <c r="R268" s="20" t="e">
        <f t="shared" si="17"/>
        <v>#REF!</v>
      </c>
    </row>
    <row r="269" spans="1:18" x14ac:dyDescent="0.2">
      <c r="A269" s="7" t="s">
        <v>621</v>
      </c>
      <c r="B269" s="21" t="s">
        <v>870</v>
      </c>
      <c r="C269" s="16" t="s">
        <v>154</v>
      </c>
      <c r="D269" s="16">
        <v>30.78</v>
      </c>
      <c r="E269" s="24"/>
      <c r="F269" s="16">
        <f t="shared" si="19"/>
        <v>0</v>
      </c>
      <c r="Q269" s="20" t="e">
        <f>#REF!*(1+#REF!/100)</f>
        <v>#REF!</v>
      </c>
      <c r="R269" s="20" t="e">
        <f t="shared" si="17"/>
        <v>#REF!</v>
      </c>
    </row>
    <row r="270" spans="1:18" ht="25.5" x14ac:dyDescent="0.2">
      <c r="A270" s="7" t="s">
        <v>622</v>
      </c>
      <c r="B270" s="21" t="s">
        <v>873</v>
      </c>
      <c r="C270" s="16" t="s">
        <v>159</v>
      </c>
      <c r="D270" s="16">
        <v>36.4</v>
      </c>
      <c r="E270" s="24"/>
      <c r="F270" s="16">
        <f t="shared" si="19"/>
        <v>0</v>
      </c>
      <c r="Q270" s="20" t="e">
        <f>#REF!*(1+#REF!/100)</f>
        <v>#REF!</v>
      </c>
      <c r="R270" s="20" t="e">
        <f t="shared" si="17"/>
        <v>#REF!</v>
      </c>
    </row>
    <row r="271" spans="1:18" ht="25.5" x14ac:dyDescent="0.2">
      <c r="A271" s="7" t="s">
        <v>623</v>
      </c>
      <c r="B271" s="21" t="s">
        <v>874</v>
      </c>
      <c r="C271" s="16" t="s">
        <v>159</v>
      </c>
      <c r="D271" s="16">
        <v>109.2</v>
      </c>
      <c r="E271" s="24"/>
      <c r="F271" s="16">
        <f t="shared" si="19"/>
        <v>0</v>
      </c>
      <c r="Q271" s="20" t="e">
        <f>#REF!*(1+#REF!/100)</f>
        <v>#REF!</v>
      </c>
      <c r="R271" s="20" t="e">
        <f t="shared" si="17"/>
        <v>#REF!</v>
      </c>
    </row>
    <row r="272" spans="1:18" ht="25.5" x14ac:dyDescent="0.2">
      <c r="A272" s="7" t="s">
        <v>624</v>
      </c>
      <c r="B272" s="21" t="s">
        <v>926</v>
      </c>
      <c r="C272" s="16" t="s">
        <v>154</v>
      </c>
      <c r="D272" s="16">
        <v>65.459999999999994</v>
      </c>
      <c r="E272" s="24"/>
      <c r="F272" s="16">
        <f t="shared" si="19"/>
        <v>0</v>
      </c>
      <c r="Q272" s="20" t="e">
        <f>#REF!*(1+#REF!/100)</f>
        <v>#REF!</v>
      </c>
      <c r="R272" s="20" t="e">
        <f t="shared" si="17"/>
        <v>#REF!</v>
      </c>
    </row>
    <row r="273" spans="1:18" ht="51" x14ac:dyDescent="0.2">
      <c r="A273" s="7" t="s">
        <v>625</v>
      </c>
      <c r="B273" s="21" t="s">
        <v>938</v>
      </c>
      <c r="C273" s="16" t="s">
        <v>154</v>
      </c>
      <c r="D273" s="16">
        <v>130.91999999999999</v>
      </c>
      <c r="E273" s="24"/>
      <c r="F273" s="16">
        <f t="shared" si="19"/>
        <v>0</v>
      </c>
      <c r="Q273" s="20" t="e">
        <f>#REF!*(1+#REF!/100)</f>
        <v>#REF!</v>
      </c>
      <c r="R273" s="20" t="e">
        <f t="shared" si="17"/>
        <v>#REF!</v>
      </c>
    </row>
    <row r="274" spans="1:18" ht="25.5" x14ac:dyDescent="0.2">
      <c r="A274" s="7" t="s">
        <v>626</v>
      </c>
      <c r="B274" s="21" t="s">
        <v>836</v>
      </c>
      <c r="C274" s="16" t="s">
        <v>154</v>
      </c>
      <c r="D274" s="16">
        <v>65.459999999999994</v>
      </c>
      <c r="E274" s="24"/>
      <c r="F274" s="16">
        <f t="shared" si="19"/>
        <v>0</v>
      </c>
      <c r="Q274" s="20" t="e">
        <f>#REF!*(1+#REF!/100)</f>
        <v>#REF!</v>
      </c>
      <c r="R274" s="20" t="e">
        <f t="shared" si="17"/>
        <v>#REF!</v>
      </c>
    </row>
    <row r="275" spans="1:18" ht="25.5" x14ac:dyDescent="0.2">
      <c r="A275" s="7" t="s">
        <v>627</v>
      </c>
      <c r="B275" s="21" t="s">
        <v>932</v>
      </c>
      <c r="C275" s="16" t="s">
        <v>154</v>
      </c>
      <c r="D275" s="16">
        <v>65.459999999999994</v>
      </c>
      <c r="E275" s="24"/>
      <c r="F275" s="16">
        <f t="shared" si="19"/>
        <v>0</v>
      </c>
      <c r="Q275" s="20" t="e">
        <f>#REF!*(1+#REF!/100)</f>
        <v>#REF!</v>
      </c>
      <c r="R275" s="20" t="e">
        <f t="shared" si="17"/>
        <v>#REF!</v>
      </c>
    </row>
    <row r="276" spans="1:18" ht="25.5" x14ac:dyDescent="0.2">
      <c r="A276" s="7" t="s">
        <v>628</v>
      </c>
      <c r="B276" s="21" t="s">
        <v>931</v>
      </c>
      <c r="C276" s="16" t="s">
        <v>154</v>
      </c>
      <c r="D276" s="16">
        <v>38.69</v>
      </c>
      <c r="E276" s="24"/>
      <c r="F276" s="16">
        <f t="shared" si="19"/>
        <v>0</v>
      </c>
      <c r="Q276" s="20" t="e">
        <f>#REF!*(1+#REF!/100)</f>
        <v>#REF!</v>
      </c>
      <c r="R276" s="20" t="e">
        <f t="shared" si="17"/>
        <v>#REF!</v>
      </c>
    </row>
    <row r="277" spans="1:18" ht="25.5" x14ac:dyDescent="0.2">
      <c r="A277" s="7" t="s">
        <v>629</v>
      </c>
      <c r="B277" s="21" t="s">
        <v>867</v>
      </c>
      <c r="C277" s="16" t="s">
        <v>154</v>
      </c>
      <c r="D277" s="16">
        <v>4.2</v>
      </c>
      <c r="E277" s="24"/>
      <c r="F277" s="16">
        <f t="shared" si="19"/>
        <v>0</v>
      </c>
      <c r="Q277" s="20" t="e">
        <f>#REF!*(1+#REF!/100)</f>
        <v>#REF!</v>
      </c>
      <c r="R277" s="20" t="e">
        <f t="shared" si="17"/>
        <v>#REF!</v>
      </c>
    </row>
    <row r="278" spans="1:18" x14ac:dyDescent="0.2">
      <c r="A278" s="7" t="s">
        <v>630</v>
      </c>
      <c r="B278" s="21" t="s">
        <v>1254</v>
      </c>
      <c r="C278" s="16" t="s">
        <v>158</v>
      </c>
      <c r="D278" s="16">
        <v>2.4</v>
      </c>
      <c r="E278" s="24"/>
      <c r="F278" s="16">
        <f t="shared" si="19"/>
        <v>0</v>
      </c>
      <c r="Q278" s="20" t="e">
        <f>#REF!*(1+#REF!/100)</f>
        <v>#REF!</v>
      </c>
      <c r="R278" s="20" t="e">
        <f t="shared" si="17"/>
        <v>#REF!</v>
      </c>
    </row>
    <row r="279" spans="1:18" ht="25.5" x14ac:dyDescent="0.2">
      <c r="A279" s="7" t="s">
        <v>631</v>
      </c>
      <c r="B279" s="21" t="s">
        <v>933</v>
      </c>
      <c r="C279" s="16" t="s">
        <v>154</v>
      </c>
      <c r="D279" s="16">
        <v>24</v>
      </c>
      <c r="E279" s="24"/>
      <c r="F279" s="16">
        <f t="shared" si="19"/>
        <v>0</v>
      </c>
      <c r="Q279" s="20" t="e">
        <f>#REF!*(1+#REF!/100)</f>
        <v>#REF!</v>
      </c>
      <c r="R279" s="20" t="e">
        <f t="shared" si="17"/>
        <v>#REF!</v>
      </c>
    </row>
    <row r="280" spans="1:18" ht="38.25" x14ac:dyDescent="0.2">
      <c r="A280" s="7" t="s">
        <v>632</v>
      </c>
      <c r="B280" s="21" t="s">
        <v>936</v>
      </c>
      <c r="C280" s="16" t="s">
        <v>154</v>
      </c>
      <c r="D280" s="16">
        <v>11.6</v>
      </c>
      <c r="E280" s="24"/>
      <c r="F280" s="16">
        <f t="shared" si="19"/>
        <v>0</v>
      </c>
      <c r="Q280" s="20" t="e">
        <f>#REF!*(1+#REF!/100)</f>
        <v>#REF!</v>
      </c>
      <c r="R280" s="20" t="e">
        <f t="shared" si="17"/>
        <v>#REF!</v>
      </c>
    </row>
    <row r="281" spans="1:18" ht="25.5" x14ac:dyDescent="0.2">
      <c r="A281" s="7" t="s">
        <v>1019</v>
      </c>
      <c r="B281" s="21" t="s">
        <v>165</v>
      </c>
      <c r="C281" s="16" t="s">
        <v>154</v>
      </c>
      <c r="D281" s="16">
        <v>1.28</v>
      </c>
      <c r="E281" s="24"/>
      <c r="F281" s="16">
        <f t="shared" si="19"/>
        <v>0</v>
      </c>
      <c r="Q281" s="20" t="e">
        <f>#REF!*(1+#REF!/100)</f>
        <v>#REF!</v>
      </c>
      <c r="R281" s="20" t="e">
        <f t="shared" si="17"/>
        <v>#REF!</v>
      </c>
    </row>
    <row r="282" spans="1:18" ht="38.25" x14ac:dyDescent="0.2">
      <c r="A282" s="7" t="s">
        <v>1020</v>
      </c>
      <c r="B282" s="21" t="s">
        <v>173</v>
      </c>
      <c r="C282" s="16" t="s">
        <v>154</v>
      </c>
      <c r="D282" s="16">
        <v>38.69</v>
      </c>
      <c r="E282" s="24"/>
      <c r="F282" s="16">
        <f t="shared" si="19"/>
        <v>0</v>
      </c>
      <c r="Q282" s="20" t="e">
        <f>#REF!*(1+#REF!/100)</f>
        <v>#REF!</v>
      </c>
      <c r="R282" s="20" t="e">
        <f t="shared" si="17"/>
        <v>#REF!</v>
      </c>
    </row>
    <row r="283" spans="1:18" ht="38.25" x14ac:dyDescent="0.2">
      <c r="A283" s="7" t="s">
        <v>1021</v>
      </c>
      <c r="B283" s="21" t="s">
        <v>837</v>
      </c>
      <c r="C283" s="16" t="s">
        <v>154</v>
      </c>
      <c r="D283" s="16">
        <v>38.69</v>
      </c>
      <c r="E283" s="24"/>
      <c r="F283" s="16">
        <f t="shared" si="19"/>
        <v>0</v>
      </c>
      <c r="Q283" s="20" t="e">
        <f>#REF!*(1+#REF!/100)</f>
        <v>#REF!</v>
      </c>
      <c r="R283" s="20" t="e">
        <f t="shared" si="17"/>
        <v>#REF!</v>
      </c>
    </row>
    <row r="284" spans="1:18" ht="38.25" x14ac:dyDescent="0.2">
      <c r="A284" s="7" t="s">
        <v>1022</v>
      </c>
      <c r="B284" s="21" t="s">
        <v>841</v>
      </c>
      <c r="C284" s="16" t="s">
        <v>154</v>
      </c>
      <c r="D284" s="16">
        <v>38.69</v>
      </c>
      <c r="E284" s="24"/>
      <c r="F284" s="16">
        <f t="shared" si="19"/>
        <v>0</v>
      </c>
      <c r="Q284" s="20" t="e">
        <f>#REF!*(1+#REF!/100)</f>
        <v>#REF!</v>
      </c>
      <c r="R284" s="20" t="e">
        <f t="shared" si="17"/>
        <v>#REF!</v>
      </c>
    </row>
    <row r="285" spans="1:18" x14ac:dyDescent="0.2">
      <c r="A285" s="11" t="s">
        <v>633</v>
      </c>
      <c r="B285" s="45" t="s">
        <v>72</v>
      </c>
      <c r="C285" s="45"/>
      <c r="D285" s="46"/>
      <c r="E285" s="27"/>
      <c r="F285" s="52">
        <f>SUM(F286:F292)</f>
        <v>0</v>
      </c>
      <c r="H285" s="4">
        <v>1.8</v>
      </c>
      <c r="Q285" s="20" t="e">
        <f>#REF!*(1+#REF!/100)</f>
        <v>#REF!</v>
      </c>
      <c r="R285" s="20" t="e">
        <f t="shared" si="17"/>
        <v>#REF!</v>
      </c>
    </row>
    <row r="286" spans="1:18" ht="38.25" x14ac:dyDescent="0.2">
      <c r="A286" s="7" t="s">
        <v>634</v>
      </c>
      <c r="B286" s="21" t="s">
        <v>1253</v>
      </c>
      <c r="C286" s="16" t="s">
        <v>154</v>
      </c>
      <c r="D286" s="16">
        <v>132</v>
      </c>
      <c r="E286" s="24"/>
      <c r="F286" s="16">
        <f t="shared" ref="F286:F292" si="20">E286*D286</f>
        <v>0</v>
      </c>
      <c r="H286" s="4">
        <v>348.72</v>
      </c>
      <c r="Q286" s="20" t="e">
        <f>#REF!*(1+#REF!/100)</f>
        <v>#REF!</v>
      </c>
      <c r="R286" s="20" t="e">
        <f t="shared" si="17"/>
        <v>#REF!</v>
      </c>
    </row>
    <row r="287" spans="1:18" ht="25.5" x14ac:dyDescent="0.2">
      <c r="A287" s="7" t="s">
        <v>635</v>
      </c>
      <c r="B287" s="21" t="s">
        <v>932</v>
      </c>
      <c r="C287" s="16" t="s">
        <v>154</v>
      </c>
      <c r="D287" s="16">
        <v>132</v>
      </c>
      <c r="E287" s="24"/>
      <c r="F287" s="16">
        <f t="shared" si="20"/>
        <v>0</v>
      </c>
      <c r="Q287" s="20" t="e">
        <f>#REF!*(1+#REF!/100)</f>
        <v>#REF!</v>
      </c>
      <c r="R287" s="20" t="e">
        <f t="shared" si="17"/>
        <v>#REF!</v>
      </c>
    </row>
    <row r="288" spans="1:18" ht="38.25" x14ac:dyDescent="0.2">
      <c r="A288" s="7" t="s">
        <v>636</v>
      </c>
      <c r="B288" s="21" t="s">
        <v>936</v>
      </c>
      <c r="C288" s="16" t="s">
        <v>154</v>
      </c>
      <c r="D288" s="16">
        <v>31</v>
      </c>
      <c r="E288" s="24"/>
      <c r="F288" s="16">
        <f t="shared" si="20"/>
        <v>0</v>
      </c>
      <c r="Q288" s="20" t="e">
        <f>#REF!*(1+#REF!/100)</f>
        <v>#REF!</v>
      </c>
      <c r="R288" s="20" t="e">
        <f t="shared" si="17"/>
        <v>#REF!</v>
      </c>
    </row>
    <row r="289" spans="1:18" ht="25.5" x14ac:dyDescent="0.2">
      <c r="A289" s="7" t="s">
        <v>637</v>
      </c>
      <c r="B289" s="21" t="s">
        <v>860</v>
      </c>
      <c r="C289" s="16" t="s">
        <v>148</v>
      </c>
      <c r="D289" s="16">
        <v>64</v>
      </c>
      <c r="E289" s="24"/>
      <c r="F289" s="16">
        <f t="shared" si="20"/>
        <v>0</v>
      </c>
      <c r="G289" s="53"/>
      <c r="H289" s="53"/>
      <c r="I289" s="53"/>
      <c r="J289" s="53"/>
      <c r="K289" s="54"/>
      <c r="L289" s="53"/>
      <c r="M289" s="53"/>
      <c r="N289" s="53"/>
      <c r="O289" s="53"/>
      <c r="P289" s="53"/>
      <c r="Q289" s="20" t="e">
        <f>#REF!*(1+#REF!/100)</f>
        <v>#REF!</v>
      </c>
      <c r="R289" s="20" t="e">
        <f t="shared" si="17"/>
        <v>#REF!</v>
      </c>
    </row>
    <row r="290" spans="1:18" x14ac:dyDescent="0.2">
      <c r="A290" s="7" t="s">
        <v>638</v>
      </c>
      <c r="B290" s="21" t="s">
        <v>166</v>
      </c>
      <c r="C290" s="16" t="s">
        <v>154</v>
      </c>
      <c r="D290" s="16">
        <v>64</v>
      </c>
      <c r="E290" s="24"/>
      <c r="F290" s="16">
        <f t="shared" si="20"/>
        <v>0</v>
      </c>
      <c r="Q290" s="20" t="e">
        <f>#REF!*(1+#REF!/100)</f>
        <v>#REF!</v>
      </c>
      <c r="R290" s="20" t="e">
        <f t="shared" si="17"/>
        <v>#REF!</v>
      </c>
    </row>
    <row r="291" spans="1:18" ht="38.25" x14ac:dyDescent="0.2">
      <c r="A291" s="7" t="s">
        <v>639</v>
      </c>
      <c r="B291" s="21" t="s">
        <v>171</v>
      </c>
      <c r="C291" s="16" t="s">
        <v>16</v>
      </c>
      <c r="D291" s="16">
        <v>1</v>
      </c>
      <c r="E291" s="24"/>
      <c r="F291" s="16">
        <f t="shared" si="20"/>
        <v>0</v>
      </c>
      <c r="H291" s="4">
        <v>348.72</v>
      </c>
      <c r="Q291" s="20" t="e">
        <f>#REF!*(1+#REF!/100)</f>
        <v>#REF!</v>
      </c>
      <c r="R291" s="20" t="e">
        <f t="shared" si="17"/>
        <v>#REF!</v>
      </c>
    </row>
    <row r="292" spans="1:18" x14ac:dyDescent="0.2">
      <c r="A292" s="7" t="s">
        <v>640</v>
      </c>
      <c r="B292" s="21" t="s">
        <v>174</v>
      </c>
      <c r="C292" s="16" t="s">
        <v>154</v>
      </c>
      <c r="D292" s="16">
        <v>7.35</v>
      </c>
      <c r="E292" s="24"/>
      <c r="F292" s="16">
        <f t="shared" si="20"/>
        <v>0</v>
      </c>
      <c r="Q292" s="20" t="e">
        <f>#REF!*(1+#REF!/100)</f>
        <v>#REF!</v>
      </c>
      <c r="R292" s="20" t="e">
        <f t="shared" si="17"/>
        <v>#REF!</v>
      </c>
    </row>
    <row r="293" spans="1:18" ht="15.75" x14ac:dyDescent="0.2">
      <c r="A293" s="10" t="s">
        <v>641</v>
      </c>
      <c r="B293" s="36" t="s">
        <v>145</v>
      </c>
      <c r="C293" s="37"/>
      <c r="D293" s="38"/>
      <c r="E293" s="28"/>
      <c r="F293" s="49">
        <f>F294+F323+F325+F345</f>
        <v>0</v>
      </c>
      <c r="K293" s="4">
        <v>0</v>
      </c>
      <c r="Q293" s="20" t="e">
        <f>#REF!*(1+#REF!/100)</f>
        <v>#REF!</v>
      </c>
      <c r="R293" s="20" t="e">
        <f t="shared" si="17"/>
        <v>#REF!</v>
      </c>
    </row>
    <row r="294" spans="1:18" x14ac:dyDescent="0.2">
      <c r="A294" s="11" t="s">
        <v>134</v>
      </c>
      <c r="B294" s="45" t="s">
        <v>168</v>
      </c>
      <c r="C294" s="45"/>
      <c r="D294" s="46"/>
      <c r="E294" s="27"/>
      <c r="F294" s="52">
        <f>SUM(F295:F322)</f>
        <v>0</v>
      </c>
      <c r="K294" s="4">
        <v>0</v>
      </c>
      <c r="Q294" s="20" t="e">
        <f>#REF!*(1+#REF!/100)</f>
        <v>#REF!</v>
      </c>
      <c r="R294" s="20" t="e">
        <f t="shared" si="17"/>
        <v>#REF!</v>
      </c>
    </row>
    <row r="295" spans="1:18" x14ac:dyDescent="0.2">
      <c r="A295" s="7" t="s">
        <v>642</v>
      </c>
      <c r="B295" s="21" t="s">
        <v>941</v>
      </c>
      <c r="C295" s="16" t="s">
        <v>154</v>
      </c>
      <c r="D295" s="16">
        <v>200</v>
      </c>
      <c r="E295" s="24"/>
      <c r="F295" s="16">
        <f t="shared" ref="F295:F322" si="21">E295*D295</f>
        <v>0</v>
      </c>
      <c r="K295" s="4">
        <v>0</v>
      </c>
      <c r="Q295" s="20" t="e">
        <f>#REF!*(1+#REF!/100)</f>
        <v>#REF!</v>
      </c>
      <c r="R295" s="20" t="e">
        <f t="shared" si="17"/>
        <v>#REF!</v>
      </c>
    </row>
    <row r="296" spans="1:18" x14ac:dyDescent="0.2">
      <c r="A296" s="7" t="s">
        <v>643</v>
      </c>
      <c r="B296" s="21" t="s">
        <v>1010</v>
      </c>
      <c r="C296" s="16" t="s">
        <v>154</v>
      </c>
      <c r="D296" s="16">
        <v>37</v>
      </c>
      <c r="E296" s="24"/>
      <c r="F296" s="16">
        <f t="shared" si="21"/>
        <v>0</v>
      </c>
      <c r="Q296" s="20" t="e">
        <f>#REF!*(1+#REF!/100)</f>
        <v>#REF!</v>
      </c>
      <c r="R296" s="20" t="e">
        <f t="shared" si="17"/>
        <v>#REF!</v>
      </c>
    </row>
    <row r="297" spans="1:18" ht="25.5" x14ac:dyDescent="0.2">
      <c r="A297" s="7" t="s">
        <v>135</v>
      </c>
      <c r="B297" s="21" t="s">
        <v>942</v>
      </c>
      <c r="C297" s="16" t="s">
        <v>185</v>
      </c>
      <c r="D297" s="16">
        <v>1</v>
      </c>
      <c r="E297" s="24"/>
      <c r="F297" s="16">
        <f t="shared" si="21"/>
        <v>0</v>
      </c>
      <c r="Q297" s="20" t="e">
        <f>#REF!*(1+#REF!/100)</f>
        <v>#REF!</v>
      </c>
      <c r="R297" s="20" t="e">
        <f t="shared" ref="R297:R360" si="22">D297*Q297</f>
        <v>#REF!</v>
      </c>
    </row>
    <row r="298" spans="1:18" x14ac:dyDescent="0.2">
      <c r="A298" s="7" t="s">
        <v>644</v>
      </c>
      <c r="B298" s="21" t="s">
        <v>1008</v>
      </c>
      <c r="C298" s="16" t="s">
        <v>148</v>
      </c>
      <c r="D298" s="16">
        <v>6</v>
      </c>
      <c r="E298" s="24"/>
      <c r="F298" s="16">
        <f t="shared" si="21"/>
        <v>0</v>
      </c>
      <c r="H298" s="50"/>
      <c r="K298" s="51"/>
      <c r="Q298" s="20" t="e">
        <f>#REF!*(1+#REF!/100)</f>
        <v>#REF!</v>
      </c>
      <c r="R298" s="20" t="e">
        <f t="shared" si="22"/>
        <v>#REF!</v>
      </c>
    </row>
    <row r="299" spans="1:18" x14ac:dyDescent="0.2">
      <c r="A299" s="7" t="s">
        <v>136</v>
      </c>
      <c r="B299" s="21" t="s">
        <v>838</v>
      </c>
      <c r="C299" s="16" t="s">
        <v>158</v>
      </c>
      <c r="D299" s="16">
        <v>4.22</v>
      </c>
      <c r="E299" s="24"/>
      <c r="F299" s="16">
        <f t="shared" si="21"/>
        <v>0</v>
      </c>
      <c r="G299" s="53">
        <f>SUM(D299:D303)</f>
        <v>35.869999999999997</v>
      </c>
      <c r="H299" s="53"/>
      <c r="I299" s="53"/>
      <c r="J299" s="53"/>
      <c r="K299" s="54"/>
      <c r="L299" s="53"/>
      <c r="M299" s="53"/>
      <c r="N299" s="53"/>
      <c r="O299" s="53"/>
      <c r="P299" s="53"/>
      <c r="Q299" s="20" t="e">
        <f>#REF!*(1+#REF!/100)</f>
        <v>#REF!</v>
      </c>
      <c r="R299" s="20" t="e">
        <f t="shared" si="22"/>
        <v>#REF!</v>
      </c>
    </row>
    <row r="300" spans="1:18" ht="25.5" x14ac:dyDescent="0.2">
      <c r="A300" s="7" t="s">
        <v>1119</v>
      </c>
      <c r="B300" s="21" t="s">
        <v>915</v>
      </c>
      <c r="C300" s="16" t="s">
        <v>158</v>
      </c>
      <c r="D300" s="16">
        <v>25.32</v>
      </c>
      <c r="E300" s="24"/>
      <c r="F300" s="16">
        <f t="shared" si="21"/>
        <v>0</v>
      </c>
      <c r="G300" s="53"/>
      <c r="H300" s="53"/>
      <c r="I300" s="53"/>
      <c r="J300" s="53"/>
      <c r="K300" s="54"/>
      <c r="L300" s="53"/>
      <c r="M300" s="53"/>
      <c r="N300" s="53"/>
      <c r="O300" s="53"/>
      <c r="P300" s="53"/>
      <c r="Q300" s="20" t="e">
        <f>#REF!*(1+#REF!/100)</f>
        <v>#REF!</v>
      </c>
      <c r="R300" s="20" t="e">
        <f t="shared" si="22"/>
        <v>#REF!</v>
      </c>
    </row>
    <row r="301" spans="1:18" ht="25.5" x14ac:dyDescent="0.2">
      <c r="A301" s="7" t="s">
        <v>1120</v>
      </c>
      <c r="B301" s="21" t="s">
        <v>175</v>
      </c>
      <c r="C301" s="16" t="s">
        <v>158</v>
      </c>
      <c r="D301" s="16">
        <v>2.11</v>
      </c>
      <c r="E301" s="24"/>
      <c r="F301" s="16">
        <f t="shared" si="21"/>
        <v>0</v>
      </c>
      <c r="G301" s="53"/>
      <c r="H301" s="53"/>
      <c r="I301" s="53"/>
      <c r="J301" s="53"/>
      <c r="K301" s="54"/>
      <c r="L301" s="53"/>
      <c r="M301" s="53"/>
      <c r="N301" s="53"/>
      <c r="O301" s="53"/>
      <c r="P301" s="53"/>
      <c r="Q301" s="20" t="e">
        <f>#REF!*(1+#REF!/100)</f>
        <v>#REF!</v>
      </c>
      <c r="R301" s="20" t="e">
        <f t="shared" si="22"/>
        <v>#REF!</v>
      </c>
    </row>
    <row r="302" spans="1:18" ht="25.5" x14ac:dyDescent="0.2">
      <c r="A302" s="7" t="s">
        <v>1121</v>
      </c>
      <c r="B302" s="21" t="s">
        <v>916</v>
      </c>
      <c r="C302" s="16" t="s">
        <v>158</v>
      </c>
      <c r="D302" s="16">
        <v>2.11</v>
      </c>
      <c r="E302" s="24"/>
      <c r="F302" s="16">
        <f t="shared" si="21"/>
        <v>0</v>
      </c>
      <c r="G302" s="53"/>
      <c r="H302" s="53"/>
      <c r="I302" s="53"/>
      <c r="J302" s="53"/>
      <c r="K302" s="54"/>
      <c r="L302" s="53"/>
      <c r="M302" s="53"/>
      <c r="N302" s="53"/>
      <c r="O302" s="53"/>
      <c r="P302" s="53"/>
      <c r="Q302" s="20" t="e">
        <f>#REF!*(1+#REF!/100)</f>
        <v>#REF!</v>
      </c>
      <c r="R302" s="20" t="e">
        <f t="shared" si="22"/>
        <v>#REF!</v>
      </c>
    </row>
    <row r="303" spans="1:18" x14ac:dyDescent="0.2">
      <c r="A303" s="7" t="s">
        <v>1122</v>
      </c>
      <c r="B303" s="21" t="s">
        <v>1251</v>
      </c>
      <c r="C303" s="16" t="s">
        <v>158</v>
      </c>
      <c r="D303" s="16">
        <v>2.11</v>
      </c>
      <c r="E303" s="24"/>
      <c r="F303" s="16">
        <f t="shared" si="21"/>
        <v>0</v>
      </c>
      <c r="G303" s="53"/>
      <c r="H303" s="53"/>
      <c r="I303" s="53"/>
      <c r="J303" s="53"/>
      <c r="K303" s="54"/>
      <c r="L303" s="53"/>
      <c r="M303" s="53"/>
      <c r="N303" s="53"/>
      <c r="O303" s="53"/>
      <c r="P303" s="53"/>
      <c r="Q303" s="20" t="e">
        <f>#REF!*(1+#REF!/100)</f>
        <v>#REF!</v>
      </c>
      <c r="R303" s="20" t="e">
        <f t="shared" si="22"/>
        <v>#REF!</v>
      </c>
    </row>
    <row r="304" spans="1:18" ht="38.25" x14ac:dyDescent="0.2">
      <c r="A304" s="7" t="s">
        <v>1123</v>
      </c>
      <c r="B304" s="21" t="s">
        <v>1255</v>
      </c>
      <c r="C304" s="16" t="s">
        <v>158</v>
      </c>
      <c r="D304" s="16">
        <v>6.33</v>
      </c>
      <c r="E304" s="24"/>
      <c r="F304" s="16">
        <f t="shared" si="21"/>
        <v>0</v>
      </c>
      <c r="G304" s="53"/>
      <c r="H304" s="53"/>
      <c r="I304" s="53"/>
      <c r="J304" s="53"/>
      <c r="K304" s="54"/>
      <c r="L304" s="53"/>
      <c r="M304" s="53"/>
      <c r="N304" s="53"/>
      <c r="O304" s="53"/>
      <c r="P304" s="53"/>
      <c r="Q304" s="20" t="e">
        <f>#REF!*(1+#REF!/100)</f>
        <v>#REF!</v>
      </c>
      <c r="R304" s="20" t="e">
        <f t="shared" si="22"/>
        <v>#REF!</v>
      </c>
    </row>
    <row r="305" spans="1:18" ht="38.25" x14ac:dyDescent="0.2">
      <c r="A305" s="7" t="s">
        <v>1124</v>
      </c>
      <c r="B305" s="21" t="s">
        <v>864</v>
      </c>
      <c r="C305" s="16" t="s">
        <v>154</v>
      </c>
      <c r="D305" s="16">
        <v>5.94</v>
      </c>
      <c r="E305" s="24"/>
      <c r="F305" s="16">
        <f t="shared" si="21"/>
        <v>0</v>
      </c>
      <c r="G305" s="53"/>
      <c r="H305" s="53"/>
      <c r="I305" s="53"/>
      <c r="J305" s="53"/>
      <c r="K305" s="54"/>
      <c r="L305" s="53"/>
      <c r="M305" s="53"/>
      <c r="N305" s="53"/>
      <c r="O305" s="53"/>
      <c r="P305" s="53"/>
      <c r="Q305" s="20" t="e">
        <f>#REF!*(1+#REF!/100)</f>
        <v>#REF!</v>
      </c>
      <c r="R305" s="20" t="e">
        <f t="shared" si="22"/>
        <v>#REF!</v>
      </c>
    </row>
    <row r="306" spans="1:18" x14ac:dyDescent="0.2">
      <c r="A306" s="7" t="s">
        <v>1125</v>
      </c>
      <c r="B306" s="21" t="s">
        <v>911</v>
      </c>
      <c r="C306" s="16" t="s">
        <v>158</v>
      </c>
      <c r="D306" s="16">
        <v>25.94</v>
      </c>
      <c r="E306" s="24"/>
      <c r="F306" s="16">
        <f t="shared" si="21"/>
        <v>0</v>
      </c>
      <c r="G306" s="53"/>
      <c r="H306" s="53"/>
      <c r="I306" s="53"/>
      <c r="J306" s="53"/>
      <c r="K306" s="54"/>
      <c r="L306" s="53"/>
      <c r="M306" s="53"/>
      <c r="N306" s="53"/>
      <c r="O306" s="53"/>
      <c r="P306" s="53"/>
      <c r="Q306" s="20" t="e">
        <f>#REF!*(1+#REF!/100)</f>
        <v>#REF!</v>
      </c>
      <c r="R306" s="20" t="e">
        <f t="shared" si="22"/>
        <v>#REF!</v>
      </c>
    </row>
    <row r="307" spans="1:18" x14ac:dyDescent="0.2">
      <c r="A307" s="7" t="s">
        <v>1126</v>
      </c>
      <c r="B307" s="21" t="s">
        <v>1249</v>
      </c>
      <c r="C307" s="16" t="s">
        <v>158</v>
      </c>
      <c r="D307" s="16">
        <v>6.33</v>
      </c>
      <c r="E307" s="24"/>
      <c r="F307" s="16">
        <f t="shared" si="21"/>
        <v>0</v>
      </c>
      <c r="G307" s="53"/>
      <c r="H307" s="53"/>
      <c r="I307" s="53"/>
      <c r="J307" s="53"/>
      <c r="K307" s="54"/>
      <c r="L307" s="53"/>
      <c r="M307" s="53"/>
      <c r="N307" s="53"/>
      <c r="O307" s="53"/>
      <c r="P307" s="53"/>
      <c r="Q307" s="20" t="e">
        <f>#REF!*(1+#REF!/100)</f>
        <v>#REF!</v>
      </c>
      <c r="R307" s="20" t="e">
        <f t="shared" si="22"/>
        <v>#REF!</v>
      </c>
    </row>
    <row r="308" spans="1:18" ht="25.5" x14ac:dyDescent="0.2">
      <c r="A308" s="7" t="s">
        <v>1127</v>
      </c>
      <c r="B308" s="21" t="s">
        <v>167</v>
      </c>
      <c r="C308" s="16" t="s">
        <v>169</v>
      </c>
      <c r="D308" s="16">
        <v>63.3</v>
      </c>
      <c r="E308" s="24"/>
      <c r="F308" s="16">
        <f t="shared" si="21"/>
        <v>0</v>
      </c>
      <c r="G308" s="53"/>
      <c r="H308" s="53"/>
      <c r="I308" s="53"/>
      <c r="J308" s="53"/>
      <c r="K308" s="54"/>
      <c r="L308" s="53"/>
      <c r="M308" s="53"/>
      <c r="N308" s="53"/>
      <c r="O308" s="53"/>
      <c r="P308" s="53"/>
      <c r="Q308" s="20" t="e">
        <f>#REF!*(1+#REF!/100)</f>
        <v>#REF!</v>
      </c>
      <c r="R308" s="20" t="e">
        <f t="shared" si="22"/>
        <v>#REF!</v>
      </c>
    </row>
    <row r="309" spans="1:18" ht="25.5" x14ac:dyDescent="0.2">
      <c r="A309" s="7" t="s">
        <v>1128</v>
      </c>
      <c r="B309" s="21" t="s">
        <v>878</v>
      </c>
      <c r="C309" s="16" t="s">
        <v>158</v>
      </c>
      <c r="D309" s="16">
        <v>9.32</v>
      </c>
      <c r="E309" s="24"/>
      <c r="F309" s="16">
        <f t="shared" si="21"/>
        <v>0</v>
      </c>
      <c r="Q309" s="20" t="e">
        <f>#REF!*(1+#REF!/100)</f>
        <v>#REF!</v>
      </c>
      <c r="R309" s="20" t="e">
        <f t="shared" si="22"/>
        <v>#REF!</v>
      </c>
    </row>
    <row r="310" spans="1:18" x14ac:dyDescent="0.2">
      <c r="A310" s="7" t="s">
        <v>1129</v>
      </c>
      <c r="B310" s="21" t="s">
        <v>979</v>
      </c>
      <c r="C310" s="16" t="s">
        <v>158</v>
      </c>
      <c r="D310" s="16">
        <v>9.32</v>
      </c>
      <c r="E310" s="24"/>
      <c r="F310" s="16">
        <f t="shared" si="21"/>
        <v>0</v>
      </c>
      <c r="Q310" s="20" t="e">
        <f>#REF!*(1+#REF!/100)</f>
        <v>#REF!</v>
      </c>
      <c r="R310" s="20" t="e">
        <f t="shared" si="22"/>
        <v>#REF!</v>
      </c>
    </row>
    <row r="311" spans="1:18" x14ac:dyDescent="0.2">
      <c r="A311" s="7" t="s">
        <v>1130</v>
      </c>
      <c r="B311" s="21" t="s">
        <v>870</v>
      </c>
      <c r="C311" s="16" t="s">
        <v>154</v>
      </c>
      <c r="D311" s="16">
        <v>88.75</v>
      </c>
      <c r="E311" s="24"/>
      <c r="F311" s="16">
        <f t="shared" si="21"/>
        <v>0</v>
      </c>
      <c r="Q311" s="20" t="e">
        <f>#REF!*(1+#REF!/100)</f>
        <v>#REF!</v>
      </c>
      <c r="R311" s="20" t="e">
        <f t="shared" si="22"/>
        <v>#REF!</v>
      </c>
    </row>
    <row r="312" spans="1:18" ht="25.5" x14ac:dyDescent="0.2">
      <c r="A312" s="7" t="s">
        <v>1131</v>
      </c>
      <c r="B312" s="21" t="s">
        <v>873</v>
      </c>
      <c r="C312" s="16" t="s">
        <v>159</v>
      </c>
      <c r="D312" s="16">
        <v>186.4</v>
      </c>
      <c r="E312" s="24"/>
      <c r="F312" s="16">
        <f t="shared" si="21"/>
        <v>0</v>
      </c>
      <c r="Q312" s="20" t="e">
        <f>#REF!*(1+#REF!/100)</f>
        <v>#REF!</v>
      </c>
      <c r="R312" s="20" t="e">
        <f t="shared" si="22"/>
        <v>#REF!</v>
      </c>
    </row>
    <row r="313" spans="1:18" ht="25.5" x14ac:dyDescent="0.2">
      <c r="A313" s="7" t="s">
        <v>1132</v>
      </c>
      <c r="B313" s="21" t="s">
        <v>874</v>
      </c>
      <c r="C313" s="16" t="s">
        <v>159</v>
      </c>
      <c r="D313" s="16">
        <v>559.20000000000005</v>
      </c>
      <c r="E313" s="24"/>
      <c r="F313" s="16">
        <f t="shared" si="21"/>
        <v>0</v>
      </c>
      <c r="Q313" s="20" t="e">
        <f>#REF!*(1+#REF!/100)</f>
        <v>#REF!</v>
      </c>
      <c r="R313" s="20" t="e">
        <f t="shared" si="22"/>
        <v>#REF!</v>
      </c>
    </row>
    <row r="314" spans="1:18" ht="25.5" x14ac:dyDescent="0.2">
      <c r="A314" s="7" t="s">
        <v>1133</v>
      </c>
      <c r="B314" s="21" t="s">
        <v>840</v>
      </c>
      <c r="C314" s="16" t="s">
        <v>158</v>
      </c>
      <c r="D314" s="16">
        <v>4.8099999999999996</v>
      </c>
      <c r="E314" s="24"/>
      <c r="F314" s="16">
        <f t="shared" si="21"/>
        <v>0</v>
      </c>
      <c r="Q314" s="20" t="e">
        <f>#REF!*(1+#REF!/100)</f>
        <v>#REF!</v>
      </c>
      <c r="R314" s="20" t="e">
        <f t="shared" si="22"/>
        <v>#REF!</v>
      </c>
    </row>
    <row r="315" spans="1:18" ht="25.5" x14ac:dyDescent="0.2">
      <c r="A315" s="7" t="s">
        <v>1134</v>
      </c>
      <c r="B315" s="21" t="s">
        <v>1245</v>
      </c>
      <c r="C315" s="16" t="s">
        <v>185</v>
      </c>
      <c r="D315" s="16">
        <v>1</v>
      </c>
      <c r="E315" s="24"/>
      <c r="F315" s="16">
        <f t="shared" si="21"/>
        <v>0</v>
      </c>
      <c r="G315" s="4" t="e">
        <f>F308+F309+F310+#REF!+F312</f>
        <v>#REF!</v>
      </c>
      <c r="Q315" s="20" t="e">
        <f>#REF!*(1+#REF!/100)</f>
        <v>#REF!</v>
      </c>
      <c r="R315" s="20" t="e">
        <f t="shared" si="22"/>
        <v>#REF!</v>
      </c>
    </row>
    <row r="316" spans="1:18" x14ac:dyDescent="0.2">
      <c r="A316" s="7" t="s">
        <v>1135</v>
      </c>
      <c r="B316" s="21" t="s">
        <v>1036</v>
      </c>
      <c r="C316" s="16" t="s">
        <v>154</v>
      </c>
      <c r="D316" s="16">
        <v>1.44</v>
      </c>
      <c r="E316" s="24"/>
      <c r="F316" s="16">
        <f t="shared" si="21"/>
        <v>0</v>
      </c>
      <c r="Q316" s="20" t="e">
        <f>#REF!*(1+#REF!/100)</f>
        <v>#REF!</v>
      </c>
      <c r="R316" s="20" t="e">
        <f t="shared" si="22"/>
        <v>#REF!</v>
      </c>
    </row>
    <row r="317" spans="1:18" x14ac:dyDescent="0.2">
      <c r="A317" s="7" t="s">
        <v>1136</v>
      </c>
      <c r="B317" s="21" t="s">
        <v>868</v>
      </c>
      <c r="C317" s="16" t="s">
        <v>154</v>
      </c>
      <c r="D317" s="16">
        <v>10.5</v>
      </c>
      <c r="E317" s="24"/>
      <c r="F317" s="16">
        <f t="shared" si="21"/>
        <v>0</v>
      </c>
      <c r="Q317" s="20" t="e">
        <f>#REF!*(1+#REF!/100)</f>
        <v>#REF!</v>
      </c>
      <c r="R317" s="20" t="e">
        <f t="shared" si="22"/>
        <v>#REF!</v>
      </c>
    </row>
    <row r="318" spans="1:18" ht="25.5" x14ac:dyDescent="0.2">
      <c r="A318" s="7" t="s">
        <v>1137</v>
      </c>
      <c r="B318" s="21" t="s">
        <v>869</v>
      </c>
      <c r="C318" s="16" t="s">
        <v>148</v>
      </c>
      <c r="D318" s="16">
        <v>5.97</v>
      </c>
      <c r="E318" s="24"/>
      <c r="F318" s="16">
        <f t="shared" si="21"/>
        <v>0</v>
      </c>
      <c r="G318" s="53"/>
      <c r="H318" s="53"/>
      <c r="I318" s="53"/>
      <c r="J318" s="53"/>
      <c r="K318" s="54"/>
      <c r="L318" s="53"/>
      <c r="M318" s="53"/>
      <c r="N318" s="53"/>
      <c r="O318" s="53"/>
      <c r="P318" s="53"/>
      <c r="Q318" s="20" t="e">
        <f>#REF!*(1+#REF!/100)</f>
        <v>#REF!</v>
      </c>
      <c r="R318" s="20" t="e">
        <f t="shared" si="22"/>
        <v>#REF!</v>
      </c>
    </row>
    <row r="319" spans="1:18" ht="25.5" x14ac:dyDescent="0.2">
      <c r="A319" s="7" t="s">
        <v>1138</v>
      </c>
      <c r="B319" s="21" t="s">
        <v>840</v>
      </c>
      <c r="C319" s="16" t="s">
        <v>158</v>
      </c>
      <c r="D319" s="16">
        <v>2.0499999999999998</v>
      </c>
      <c r="E319" s="24"/>
      <c r="F319" s="16">
        <f t="shared" si="21"/>
        <v>0</v>
      </c>
      <c r="G319" s="53"/>
      <c r="H319" s="53"/>
      <c r="I319" s="53"/>
      <c r="J319" s="53"/>
      <c r="K319" s="54"/>
      <c r="L319" s="53"/>
      <c r="M319" s="53"/>
      <c r="N319" s="53"/>
      <c r="O319" s="53"/>
      <c r="P319" s="53"/>
      <c r="Q319" s="20" t="e">
        <f>#REF!*(1+#REF!/100)</f>
        <v>#REF!</v>
      </c>
      <c r="R319" s="20" t="e">
        <f t="shared" si="22"/>
        <v>#REF!</v>
      </c>
    </row>
    <row r="320" spans="1:18" ht="25.5" x14ac:dyDescent="0.2">
      <c r="A320" s="7" t="s">
        <v>1139</v>
      </c>
      <c r="B320" s="21" t="s">
        <v>164</v>
      </c>
      <c r="C320" s="16" t="s">
        <v>154</v>
      </c>
      <c r="D320" s="16">
        <v>5.97</v>
      </c>
      <c r="E320" s="24"/>
      <c r="F320" s="16">
        <f t="shared" si="21"/>
        <v>0</v>
      </c>
      <c r="Q320" s="20" t="e">
        <f>#REF!*(1+#REF!/100)</f>
        <v>#REF!</v>
      </c>
      <c r="R320" s="20" t="e">
        <f t="shared" si="22"/>
        <v>#REF!</v>
      </c>
    </row>
    <row r="321" spans="1:18" x14ac:dyDescent="0.2">
      <c r="A321" s="7" t="s">
        <v>1140</v>
      </c>
      <c r="B321" s="21" t="s">
        <v>207</v>
      </c>
      <c r="C321" s="16" t="s">
        <v>185</v>
      </c>
      <c r="D321" s="16">
        <v>1</v>
      </c>
      <c r="E321" s="24"/>
      <c r="F321" s="16">
        <f t="shared" si="21"/>
        <v>0</v>
      </c>
      <c r="G321" s="4" t="e">
        <v>#REF!</v>
      </c>
      <c r="Q321" s="20" t="e">
        <f>#REF!*(1+#REF!/100)</f>
        <v>#REF!</v>
      </c>
      <c r="R321" s="20" t="e">
        <f t="shared" si="22"/>
        <v>#REF!</v>
      </c>
    </row>
    <row r="322" spans="1:18" x14ac:dyDescent="0.2">
      <c r="A322" s="7" t="s">
        <v>1141</v>
      </c>
      <c r="B322" s="21" t="s">
        <v>153</v>
      </c>
      <c r="C322" s="16" t="s">
        <v>155</v>
      </c>
      <c r="D322" s="16">
        <v>24</v>
      </c>
      <c r="E322" s="24"/>
      <c r="F322" s="16">
        <f t="shared" si="21"/>
        <v>0</v>
      </c>
      <c r="Q322" s="20" t="e">
        <f>#REF!*(1+#REF!/100)</f>
        <v>#REF!</v>
      </c>
      <c r="R322" s="20" t="e">
        <f t="shared" si="22"/>
        <v>#REF!</v>
      </c>
    </row>
    <row r="323" spans="1:18" x14ac:dyDescent="0.2">
      <c r="A323" s="11" t="s">
        <v>137</v>
      </c>
      <c r="B323" s="45" t="s">
        <v>161</v>
      </c>
      <c r="C323" s="45"/>
      <c r="D323" s="46"/>
      <c r="E323" s="27"/>
      <c r="F323" s="52">
        <f>F324</f>
        <v>0</v>
      </c>
      <c r="Q323" s="20" t="e">
        <f>#REF!*(1+#REF!/100)</f>
        <v>#REF!</v>
      </c>
      <c r="R323" s="20" t="e">
        <f t="shared" si="22"/>
        <v>#REF!</v>
      </c>
    </row>
    <row r="324" spans="1:18" ht="25.5" x14ac:dyDescent="0.2">
      <c r="A324" s="7" t="s">
        <v>645</v>
      </c>
      <c r="B324" s="21" t="s">
        <v>880</v>
      </c>
      <c r="C324" s="16" t="s">
        <v>154</v>
      </c>
      <c r="D324" s="16">
        <v>18.22</v>
      </c>
      <c r="E324" s="24"/>
      <c r="F324" s="16">
        <f>E324*D324</f>
        <v>0</v>
      </c>
      <c r="Q324" s="20" t="e">
        <f>#REF!*(1+#REF!/100)</f>
        <v>#REF!</v>
      </c>
      <c r="R324" s="20" t="e">
        <f t="shared" si="22"/>
        <v>#REF!</v>
      </c>
    </row>
    <row r="325" spans="1:18" x14ac:dyDescent="0.2">
      <c r="A325" s="11" t="s">
        <v>138</v>
      </c>
      <c r="B325" s="45" t="s">
        <v>170</v>
      </c>
      <c r="C325" s="45"/>
      <c r="D325" s="46"/>
      <c r="E325" s="27"/>
      <c r="F325" s="52">
        <f>SUM(F326:F344)</f>
        <v>0</v>
      </c>
      <c r="Q325" s="20" t="e">
        <f>#REF!*(1+#REF!/100)</f>
        <v>#REF!</v>
      </c>
      <c r="R325" s="20" t="e">
        <f t="shared" si="22"/>
        <v>#REF!</v>
      </c>
    </row>
    <row r="326" spans="1:18" x14ac:dyDescent="0.2">
      <c r="A326" s="7" t="s">
        <v>646</v>
      </c>
      <c r="B326" s="21" t="s">
        <v>838</v>
      </c>
      <c r="C326" s="16" t="s">
        <v>158</v>
      </c>
      <c r="D326" s="16">
        <v>3.3</v>
      </c>
      <c r="E326" s="24"/>
      <c r="F326" s="16">
        <f t="shared" ref="F326:F344" si="23">E326*D326</f>
        <v>0</v>
      </c>
      <c r="G326" s="53">
        <f>SUM(D326:D331)</f>
        <v>183.32</v>
      </c>
      <c r="H326" s="53"/>
      <c r="I326" s="53"/>
      <c r="J326" s="53"/>
      <c r="K326" s="54"/>
      <c r="L326" s="53"/>
      <c r="M326" s="53"/>
      <c r="N326" s="53"/>
      <c r="O326" s="53"/>
      <c r="P326" s="53"/>
      <c r="Q326" s="20" t="e">
        <f>#REF!*(1+#REF!/100)</f>
        <v>#REF!</v>
      </c>
      <c r="R326" s="20" t="e">
        <f t="shared" si="22"/>
        <v>#REF!</v>
      </c>
    </row>
    <row r="327" spans="1:18" ht="25.5" x14ac:dyDescent="0.2">
      <c r="A327" s="7" t="s">
        <v>647</v>
      </c>
      <c r="B327" s="21" t="s">
        <v>877</v>
      </c>
      <c r="C327" s="16" t="s">
        <v>158</v>
      </c>
      <c r="D327" s="16">
        <v>1.82</v>
      </c>
      <c r="E327" s="24"/>
      <c r="F327" s="16">
        <f t="shared" si="23"/>
        <v>0</v>
      </c>
      <c r="Q327" s="20" t="e">
        <f>#REF!*(1+#REF!/100)</f>
        <v>#REF!</v>
      </c>
      <c r="R327" s="20" t="e">
        <f t="shared" si="22"/>
        <v>#REF!</v>
      </c>
    </row>
    <row r="328" spans="1:18" x14ac:dyDescent="0.2">
      <c r="A328" s="7" t="s">
        <v>648</v>
      </c>
      <c r="B328" s="21" t="s">
        <v>979</v>
      </c>
      <c r="C328" s="16" t="s">
        <v>158</v>
      </c>
      <c r="D328" s="16">
        <v>1.82</v>
      </c>
      <c r="E328" s="24"/>
      <c r="F328" s="16">
        <f t="shared" si="23"/>
        <v>0</v>
      </c>
      <c r="Q328" s="20" t="e">
        <f>#REF!*(1+#REF!/100)</f>
        <v>#REF!</v>
      </c>
      <c r="R328" s="20" t="e">
        <f t="shared" si="22"/>
        <v>#REF!</v>
      </c>
    </row>
    <row r="329" spans="1:18" x14ac:dyDescent="0.2">
      <c r="A329" s="7" t="s">
        <v>649</v>
      </c>
      <c r="B329" s="21" t="s">
        <v>870</v>
      </c>
      <c r="C329" s="16" t="s">
        <v>154</v>
      </c>
      <c r="D329" s="16">
        <v>30.78</v>
      </c>
      <c r="E329" s="24"/>
      <c r="F329" s="16">
        <f t="shared" si="23"/>
        <v>0</v>
      </c>
      <c r="Q329" s="20" t="e">
        <f>#REF!*(1+#REF!/100)</f>
        <v>#REF!</v>
      </c>
      <c r="R329" s="20" t="e">
        <f t="shared" si="22"/>
        <v>#REF!</v>
      </c>
    </row>
    <row r="330" spans="1:18" ht="25.5" x14ac:dyDescent="0.2">
      <c r="A330" s="7" t="s">
        <v>1142</v>
      </c>
      <c r="B330" s="21" t="s">
        <v>873</v>
      </c>
      <c r="C330" s="16" t="s">
        <v>159</v>
      </c>
      <c r="D330" s="16">
        <v>36.4</v>
      </c>
      <c r="E330" s="24"/>
      <c r="F330" s="16">
        <f t="shared" si="23"/>
        <v>0</v>
      </c>
      <c r="Q330" s="20" t="e">
        <f>#REF!*(1+#REF!/100)</f>
        <v>#REF!</v>
      </c>
      <c r="R330" s="20" t="e">
        <f t="shared" si="22"/>
        <v>#REF!</v>
      </c>
    </row>
    <row r="331" spans="1:18" ht="25.5" x14ac:dyDescent="0.2">
      <c r="A331" s="7" t="s">
        <v>1143</v>
      </c>
      <c r="B331" s="21" t="s">
        <v>874</v>
      </c>
      <c r="C331" s="16" t="s">
        <v>159</v>
      </c>
      <c r="D331" s="16">
        <v>109.2</v>
      </c>
      <c r="E331" s="24"/>
      <c r="F331" s="16">
        <f t="shared" si="23"/>
        <v>0</v>
      </c>
      <c r="Q331" s="20" t="e">
        <f>#REF!*(1+#REF!/100)</f>
        <v>#REF!</v>
      </c>
      <c r="R331" s="20" t="e">
        <f t="shared" si="22"/>
        <v>#REF!</v>
      </c>
    </row>
    <row r="332" spans="1:18" ht="25.5" x14ac:dyDescent="0.2">
      <c r="A332" s="7" t="s">
        <v>1144</v>
      </c>
      <c r="B332" s="21" t="s">
        <v>926</v>
      </c>
      <c r="C332" s="16" t="s">
        <v>154</v>
      </c>
      <c r="D332" s="16">
        <v>65.459999999999994</v>
      </c>
      <c r="E332" s="24"/>
      <c r="F332" s="16">
        <f t="shared" si="23"/>
        <v>0</v>
      </c>
      <c r="Q332" s="20" t="e">
        <f>#REF!*(1+#REF!/100)</f>
        <v>#REF!</v>
      </c>
      <c r="R332" s="20" t="e">
        <f t="shared" si="22"/>
        <v>#REF!</v>
      </c>
    </row>
    <row r="333" spans="1:18" ht="51" x14ac:dyDescent="0.2">
      <c r="A333" s="7" t="s">
        <v>1145</v>
      </c>
      <c r="B333" s="21" t="s">
        <v>938</v>
      </c>
      <c r="C333" s="16" t="s">
        <v>154</v>
      </c>
      <c r="D333" s="16">
        <v>130.91999999999999</v>
      </c>
      <c r="E333" s="24"/>
      <c r="F333" s="16">
        <f t="shared" si="23"/>
        <v>0</v>
      </c>
      <c r="Q333" s="20" t="e">
        <f>#REF!*(1+#REF!/100)</f>
        <v>#REF!</v>
      </c>
      <c r="R333" s="20" t="e">
        <f t="shared" si="22"/>
        <v>#REF!</v>
      </c>
    </row>
    <row r="334" spans="1:18" ht="25.5" x14ac:dyDescent="0.2">
      <c r="A334" s="7" t="s">
        <v>1146</v>
      </c>
      <c r="B334" s="21" t="s">
        <v>836</v>
      </c>
      <c r="C334" s="16" t="s">
        <v>154</v>
      </c>
      <c r="D334" s="16">
        <v>65.459999999999994</v>
      </c>
      <c r="E334" s="24"/>
      <c r="F334" s="16">
        <f t="shared" si="23"/>
        <v>0</v>
      </c>
      <c r="Q334" s="20" t="e">
        <f>#REF!*(1+#REF!/100)</f>
        <v>#REF!</v>
      </c>
      <c r="R334" s="20" t="e">
        <f t="shared" si="22"/>
        <v>#REF!</v>
      </c>
    </row>
    <row r="335" spans="1:18" ht="25.5" x14ac:dyDescent="0.2">
      <c r="A335" s="7" t="s">
        <v>1147</v>
      </c>
      <c r="B335" s="21" t="s">
        <v>932</v>
      </c>
      <c r="C335" s="16" t="s">
        <v>154</v>
      </c>
      <c r="D335" s="16">
        <v>65.459999999999994</v>
      </c>
      <c r="E335" s="24"/>
      <c r="F335" s="16">
        <f t="shared" si="23"/>
        <v>0</v>
      </c>
      <c r="Q335" s="20" t="e">
        <f>#REF!*(1+#REF!/100)</f>
        <v>#REF!</v>
      </c>
      <c r="R335" s="20" t="e">
        <f t="shared" si="22"/>
        <v>#REF!</v>
      </c>
    </row>
    <row r="336" spans="1:18" ht="25.5" x14ac:dyDescent="0.2">
      <c r="A336" s="7" t="s">
        <v>1148</v>
      </c>
      <c r="B336" s="21" t="s">
        <v>931</v>
      </c>
      <c r="C336" s="16" t="s">
        <v>154</v>
      </c>
      <c r="D336" s="16">
        <v>38.69</v>
      </c>
      <c r="E336" s="24"/>
      <c r="F336" s="16">
        <f t="shared" si="23"/>
        <v>0</v>
      </c>
      <c r="Q336" s="20" t="e">
        <f>#REF!*(1+#REF!/100)</f>
        <v>#REF!</v>
      </c>
      <c r="R336" s="20" t="e">
        <f t="shared" si="22"/>
        <v>#REF!</v>
      </c>
    </row>
    <row r="337" spans="1:18" ht="25.5" x14ac:dyDescent="0.2">
      <c r="A337" s="7" t="s">
        <v>1149</v>
      </c>
      <c r="B337" s="21" t="s">
        <v>867</v>
      </c>
      <c r="C337" s="16" t="s">
        <v>154</v>
      </c>
      <c r="D337" s="16">
        <v>4.2</v>
      </c>
      <c r="E337" s="24"/>
      <c r="F337" s="16">
        <f t="shared" si="23"/>
        <v>0</v>
      </c>
      <c r="Q337" s="20" t="e">
        <f>#REF!*(1+#REF!/100)</f>
        <v>#REF!</v>
      </c>
      <c r="R337" s="20" t="e">
        <f t="shared" si="22"/>
        <v>#REF!</v>
      </c>
    </row>
    <row r="338" spans="1:18" x14ac:dyDescent="0.2">
      <c r="A338" s="7" t="s">
        <v>1150</v>
      </c>
      <c r="B338" s="21" t="s">
        <v>1254</v>
      </c>
      <c r="C338" s="16" t="s">
        <v>158</v>
      </c>
      <c r="D338" s="16">
        <v>2.4</v>
      </c>
      <c r="E338" s="24"/>
      <c r="F338" s="16">
        <f t="shared" si="23"/>
        <v>0</v>
      </c>
      <c r="Q338" s="20" t="e">
        <f>#REF!*(1+#REF!/100)</f>
        <v>#REF!</v>
      </c>
      <c r="R338" s="20" t="e">
        <f t="shared" si="22"/>
        <v>#REF!</v>
      </c>
    </row>
    <row r="339" spans="1:18" ht="25.5" x14ac:dyDescent="0.2">
      <c r="A339" s="7" t="s">
        <v>1151</v>
      </c>
      <c r="B339" s="21" t="s">
        <v>933</v>
      </c>
      <c r="C339" s="16" t="s">
        <v>154</v>
      </c>
      <c r="D339" s="16">
        <v>24</v>
      </c>
      <c r="E339" s="24"/>
      <c r="F339" s="16">
        <f t="shared" si="23"/>
        <v>0</v>
      </c>
      <c r="Q339" s="20" t="e">
        <f>#REF!*(1+#REF!/100)</f>
        <v>#REF!</v>
      </c>
      <c r="R339" s="20" t="e">
        <f t="shared" si="22"/>
        <v>#REF!</v>
      </c>
    </row>
    <row r="340" spans="1:18" ht="38.25" x14ac:dyDescent="0.2">
      <c r="A340" s="7" t="s">
        <v>1152</v>
      </c>
      <c r="B340" s="21" t="s">
        <v>936</v>
      </c>
      <c r="C340" s="16" t="s">
        <v>154</v>
      </c>
      <c r="D340" s="16">
        <v>11.6</v>
      </c>
      <c r="E340" s="24"/>
      <c r="F340" s="16">
        <f t="shared" si="23"/>
        <v>0</v>
      </c>
      <c r="Q340" s="20" t="e">
        <f>#REF!*(1+#REF!/100)</f>
        <v>#REF!</v>
      </c>
      <c r="R340" s="20" t="e">
        <f t="shared" si="22"/>
        <v>#REF!</v>
      </c>
    </row>
    <row r="341" spans="1:18" ht="25.5" x14ac:dyDescent="0.2">
      <c r="A341" s="7" t="s">
        <v>1153</v>
      </c>
      <c r="B341" s="21" t="s">
        <v>165</v>
      </c>
      <c r="C341" s="16" t="s">
        <v>154</v>
      </c>
      <c r="D341" s="16">
        <v>1.28</v>
      </c>
      <c r="E341" s="24"/>
      <c r="F341" s="16">
        <f t="shared" si="23"/>
        <v>0</v>
      </c>
      <c r="Q341" s="20" t="e">
        <f>#REF!*(1+#REF!/100)</f>
        <v>#REF!</v>
      </c>
      <c r="R341" s="20" t="e">
        <f t="shared" si="22"/>
        <v>#REF!</v>
      </c>
    </row>
    <row r="342" spans="1:18" ht="38.25" x14ac:dyDescent="0.2">
      <c r="A342" s="7" t="s">
        <v>1154</v>
      </c>
      <c r="B342" s="21" t="s">
        <v>173</v>
      </c>
      <c r="C342" s="16" t="s">
        <v>154</v>
      </c>
      <c r="D342" s="16">
        <v>38.69</v>
      </c>
      <c r="E342" s="24"/>
      <c r="F342" s="16">
        <f t="shared" si="23"/>
        <v>0</v>
      </c>
      <c r="Q342" s="20" t="e">
        <f>#REF!*(1+#REF!/100)</f>
        <v>#REF!</v>
      </c>
      <c r="R342" s="20" t="e">
        <f t="shared" si="22"/>
        <v>#REF!</v>
      </c>
    </row>
    <row r="343" spans="1:18" ht="38.25" x14ac:dyDescent="0.2">
      <c r="A343" s="7" t="s">
        <v>1155</v>
      </c>
      <c r="B343" s="21" t="s">
        <v>837</v>
      </c>
      <c r="C343" s="16" t="s">
        <v>154</v>
      </c>
      <c r="D343" s="16">
        <v>38.69</v>
      </c>
      <c r="E343" s="24"/>
      <c r="F343" s="16">
        <f t="shared" si="23"/>
        <v>0</v>
      </c>
      <c r="Q343" s="20" t="e">
        <f>#REF!*(1+#REF!/100)</f>
        <v>#REF!</v>
      </c>
      <c r="R343" s="20" t="e">
        <f t="shared" si="22"/>
        <v>#REF!</v>
      </c>
    </row>
    <row r="344" spans="1:18" ht="38.25" x14ac:dyDescent="0.2">
      <c r="A344" s="7" t="s">
        <v>1156</v>
      </c>
      <c r="B344" s="21" t="s">
        <v>841</v>
      </c>
      <c r="C344" s="16" t="s">
        <v>154</v>
      </c>
      <c r="D344" s="16">
        <v>38.69</v>
      </c>
      <c r="E344" s="24"/>
      <c r="F344" s="16">
        <f t="shared" si="23"/>
        <v>0</v>
      </c>
      <c r="Q344" s="20" t="e">
        <f>#REF!*(1+#REF!/100)</f>
        <v>#REF!</v>
      </c>
      <c r="R344" s="20" t="e">
        <f t="shared" si="22"/>
        <v>#REF!</v>
      </c>
    </row>
    <row r="345" spans="1:18" x14ac:dyDescent="0.2">
      <c r="A345" s="11" t="s">
        <v>139</v>
      </c>
      <c r="B345" s="45" t="s">
        <v>72</v>
      </c>
      <c r="C345" s="45"/>
      <c r="D345" s="46"/>
      <c r="E345" s="27"/>
      <c r="F345" s="52">
        <f>SUM(F346:F352)</f>
        <v>0</v>
      </c>
      <c r="H345" s="4">
        <v>1.8</v>
      </c>
      <c r="Q345" s="20" t="e">
        <f>#REF!*(1+#REF!/100)</f>
        <v>#REF!</v>
      </c>
      <c r="R345" s="20" t="e">
        <f t="shared" si="22"/>
        <v>#REF!</v>
      </c>
    </row>
    <row r="346" spans="1:18" ht="38.25" x14ac:dyDescent="0.2">
      <c r="A346" s="7" t="s">
        <v>650</v>
      </c>
      <c r="B346" s="21" t="s">
        <v>1253</v>
      </c>
      <c r="C346" s="16" t="s">
        <v>154</v>
      </c>
      <c r="D346" s="16">
        <v>132</v>
      </c>
      <c r="E346" s="24"/>
      <c r="F346" s="16">
        <f t="shared" ref="F346:F352" si="24">E346*D346</f>
        <v>0</v>
      </c>
      <c r="H346" s="4">
        <v>348.72</v>
      </c>
      <c r="Q346" s="20" t="e">
        <f>#REF!*(1+#REF!/100)</f>
        <v>#REF!</v>
      </c>
      <c r="R346" s="20" t="e">
        <f t="shared" si="22"/>
        <v>#REF!</v>
      </c>
    </row>
    <row r="347" spans="1:18" ht="25.5" x14ac:dyDescent="0.2">
      <c r="A347" s="7" t="s">
        <v>651</v>
      </c>
      <c r="B347" s="21" t="s">
        <v>932</v>
      </c>
      <c r="C347" s="16" t="s">
        <v>154</v>
      </c>
      <c r="D347" s="16">
        <v>132</v>
      </c>
      <c r="E347" s="24"/>
      <c r="F347" s="16">
        <f t="shared" si="24"/>
        <v>0</v>
      </c>
      <c r="Q347" s="20" t="e">
        <f>#REF!*(1+#REF!/100)</f>
        <v>#REF!</v>
      </c>
      <c r="R347" s="20" t="e">
        <f t="shared" si="22"/>
        <v>#REF!</v>
      </c>
    </row>
    <row r="348" spans="1:18" ht="38.25" x14ac:dyDescent="0.2">
      <c r="A348" s="7" t="s">
        <v>652</v>
      </c>
      <c r="B348" s="21" t="s">
        <v>936</v>
      </c>
      <c r="C348" s="16" t="s">
        <v>154</v>
      </c>
      <c r="D348" s="16">
        <v>31</v>
      </c>
      <c r="E348" s="24"/>
      <c r="F348" s="16">
        <f t="shared" si="24"/>
        <v>0</v>
      </c>
      <c r="Q348" s="20" t="e">
        <f>#REF!*(1+#REF!/100)</f>
        <v>#REF!</v>
      </c>
      <c r="R348" s="20" t="e">
        <f t="shared" si="22"/>
        <v>#REF!</v>
      </c>
    </row>
    <row r="349" spans="1:18" ht="25.5" x14ac:dyDescent="0.2">
      <c r="A349" s="7" t="s">
        <v>653</v>
      </c>
      <c r="B349" s="21" t="s">
        <v>860</v>
      </c>
      <c r="C349" s="16" t="s">
        <v>148</v>
      </c>
      <c r="D349" s="16">
        <v>64</v>
      </c>
      <c r="E349" s="24"/>
      <c r="F349" s="16">
        <f t="shared" si="24"/>
        <v>0</v>
      </c>
      <c r="G349" s="53"/>
      <c r="H349" s="53"/>
      <c r="I349" s="53"/>
      <c r="J349" s="53"/>
      <c r="K349" s="54"/>
      <c r="L349" s="53"/>
      <c r="M349" s="53"/>
      <c r="N349" s="53"/>
      <c r="O349" s="53"/>
      <c r="P349" s="53"/>
      <c r="Q349" s="20" t="e">
        <f>#REF!*(1+#REF!/100)</f>
        <v>#REF!</v>
      </c>
      <c r="R349" s="20" t="e">
        <f t="shared" si="22"/>
        <v>#REF!</v>
      </c>
    </row>
    <row r="350" spans="1:18" x14ac:dyDescent="0.2">
      <c r="A350" s="7" t="s">
        <v>654</v>
      </c>
      <c r="B350" s="21" t="s">
        <v>166</v>
      </c>
      <c r="C350" s="16" t="s">
        <v>154</v>
      </c>
      <c r="D350" s="16">
        <v>64</v>
      </c>
      <c r="E350" s="24"/>
      <c r="F350" s="16">
        <f t="shared" si="24"/>
        <v>0</v>
      </c>
      <c r="Q350" s="20" t="e">
        <f>#REF!*(1+#REF!/100)</f>
        <v>#REF!</v>
      </c>
      <c r="R350" s="20" t="e">
        <f t="shared" si="22"/>
        <v>#REF!</v>
      </c>
    </row>
    <row r="351" spans="1:18" ht="38.25" x14ac:dyDescent="0.2">
      <c r="A351" s="7" t="s">
        <v>655</v>
      </c>
      <c r="B351" s="21" t="s">
        <v>171</v>
      </c>
      <c r="C351" s="16" t="s">
        <v>16</v>
      </c>
      <c r="D351" s="16">
        <v>1</v>
      </c>
      <c r="E351" s="24"/>
      <c r="F351" s="16">
        <f t="shared" si="24"/>
        <v>0</v>
      </c>
      <c r="H351" s="4">
        <v>348.72</v>
      </c>
      <c r="Q351" s="20" t="e">
        <f>#REF!*(1+#REF!/100)</f>
        <v>#REF!</v>
      </c>
      <c r="R351" s="20" t="e">
        <f t="shared" si="22"/>
        <v>#REF!</v>
      </c>
    </row>
    <row r="352" spans="1:18" x14ac:dyDescent="0.2">
      <c r="A352" s="7" t="s">
        <v>656</v>
      </c>
      <c r="B352" s="21" t="s">
        <v>174</v>
      </c>
      <c r="C352" s="16" t="s">
        <v>154</v>
      </c>
      <c r="D352" s="16">
        <v>7.35</v>
      </c>
      <c r="E352" s="24"/>
      <c r="F352" s="16">
        <f t="shared" si="24"/>
        <v>0</v>
      </c>
      <c r="Q352" s="20" t="e">
        <f>#REF!*(1+#REF!/100)</f>
        <v>#REF!</v>
      </c>
      <c r="R352" s="20" t="e">
        <f t="shared" si="22"/>
        <v>#REF!</v>
      </c>
    </row>
    <row r="353" spans="1:18" ht="31.5" x14ac:dyDescent="0.2">
      <c r="A353" s="10" t="s">
        <v>657</v>
      </c>
      <c r="B353" s="36" t="s">
        <v>146</v>
      </c>
      <c r="C353" s="37"/>
      <c r="D353" s="38"/>
      <c r="E353" s="28"/>
      <c r="F353" s="49">
        <f>F355+F360+F369+F382+F388</f>
        <v>0</v>
      </c>
      <c r="K353" s="4">
        <v>0</v>
      </c>
      <c r="Q353" s="20" t="e">
        <f>#REF!*(1+#REF!/100)</f>
        <v>#REF!</v>
      </c>
      <c r="R353" s="20" t="e">
        <f t="shared" si="22"/>
        <v>#REF!</v>
      </c>
    </row>
    <row r="354" spans="1:18" x14ac:dyDescent="0.2">
      <c r="A354" s="11"/>
      <c r="B354" s="45" t="s">
        <v>197</v>
      </c>
      <c r="C354" s="45"/>
      <c r="D354" s="46"/>
      <c r="E354" s="27"/>
      <c r="F354" s="52"/>
      <c r="K354" s="4">
        <v>0</v>
      </c>
      <c r="Q354" s="20" t="e">
        <f>#REF!*(1+#REF!/100)</f>
        <v>#REF!</v>
      </c>
      <c r="R354" s="20" t="e">
        <f t="shared" si="22"/>
        <v>#REF!</v>
      </c>
    </row>
    <row r="355" spans="1:18" x14ac:dyDescent="0.2">
      <c r="A355" s="11" t="s">
        <v>658</v>
      </c>
      <c r="B355" s="45" t="s">
        <v>198</v>
      </c>
      <c r="C355" s="45"/>
      <c r="D355" s="46"/>
      <c r="E355" s="27"/>
      <c r="F355" s="52">
        <f>SUM(F356:F359)</f>
        <v>0</v>
      </c>
      <c r="K355" s="4">
        <v>0</v>
      </c>
      <c r="Q355" s="20" t="e">
        <f>#REF!*(1+#REF!/100)</f>
        <v>#REF!</v>
      </c>
      <c r="R355" s="20" t="e">
        <f t="shared" si="22"/>
        <v>#REF!</v>
      </c>
    </row>
    <row r="356" spans="1:18" ht="63.75" x14ac:dyDescent="0.2">
      <c r="A356" s="7" t="s">
        <v>659</v>
      </c>
      <c r="B356" s="21" t="s">
        <v>111</v>
      </c>
      <c r="C356" s="16" t="s">
        <v>16</v>
      </c>
      <c r="D356" s="16">
        <v>1</v>
      </c>
      <c r="E356" s="24"/>
      <c r="F356" s="16">
        <f>E356*D356</f>
        <v>0</v>
      </c>
      <c r="Q356" s="20" t="e">
        <f>#REF!*(1+#REF!/100)</f>
        <v>#REF!</v>
      </c>
      <c r="R356" s="20" t="e">
        <f t="shared" si="22"/>
        <v>#REF!</v>
      </c>
    </row>
    <row r="357" spans="1:18" ht="25.5" x14ac:dyDescent="0.2">
      <c r="A357" s="7" t="s">
        <v>660</v>
      </c>
      <c r="B357" s="21" t="s">
        <v>162</v>
      </c>
      <c r="C357" s="16" t="s">
        <v>154</v>
      </c>
      <c r="D357" s="16">
        <v>173.79</v>
      </c>
      <c r="E357" s="24"/>
      <c r="F357" s="16">
        <f>E357*D357</f>
        <v>0</v>
      </c>
      <c r="Q357" s="20" t="e">
        <f>#REF!*(1+#REF!/100)</f>
        <v>#REF!</v>
      </c>
      <c r="R357" s="20" t="e">
        <f t="shared" si="22"/>
        <v>#REF!</v>
      </c>
    </row>
    <row r="358" spans="1:18" x14ac:dyDescent="0.2">
      <c r="A358" s="7" t="s">
        <v>661</v>
      </c>
      <c r="B358" s="21" t="s">
        <v>195</v>
      </c>
      <c r="C358" s="16" t="s">
        <v>154</v>
      </c>
      <c r="D358" s="16">
        <v>27.5</v>
      </c>
      <c r="E358" s="24"/>
      <c r="F358" s="16">
        <f>E358*D358</f>
        <v>0</v>
      </c>
      <c r="K358" s="51">
        <v>4.8999999999999998E-3</v>
      </c>
      <c r="Q358" s="20" t="e">
        <f>#REF!*(1+#REF!/100)</f>
        <v>#REF!</v>
      </c>
      <c r="R358" s="20" t="e">
        <f t="shared" si="22"/>
        <v>#REF!</v>
      </c>
    </row>
    <row r="359" spans="1:18" x14ac:dyDescent="0.2">
      <c r="A359" s="7" t="s">
        <v>662</v>
      </c>
      <c r="B359" s="21" t="s">
        <v>196</v>
      </c>
      <c r="C359" s="16" t="s">
        <v>148</v>
      </c>
      <c r="D359" s="16">
        <v>6</v>
      </c>
      <c r="E359" s="24"/>
      <c r="F359" s="16">
        <f>E359*D359</f>
        <v>0</v>
      </c>
      <c r="G359" s="53"/>
      <c r="H359" s="53"/>
      <c r="I359" s="53"/>
      <c r="J359" s="53"/>
      <c r="K359" s="54"/>
      <c r="L359" s="53"/>
      <c r="M359" s="53"/>
      <c r="N359" s="53"/>
      <c r="O359" s="53"/>
      <c r="P359" s="53"/>
      <c r="Q359" s="20" t="e">
        <f>#REF!*(1+#REF!/100)</f>
        <v>#REF!</v>
      </c>
      <c r="R359" s="20" t="e">
        <f t="shared" si="22"/>
        <v>#REF!</v>
      </c>
    </row>
    <row r="360" spans="1:18" s="53" customFormat="1" ht="25.5" x14ac:dyDescent="0.2">
      <c r="A360" s="11" t="s">
        <v>663</v>
      </c>
      <c r="B360" s="45" t="s">
        <v>975</v>
      </c>
      <c r="C360" s="45"/>
      <c r="D360" s="46"/>
      <c r="E360" s="27"/>
      <c r="F360" s="52">
        <f>SUM(F361:F368)</f>
        <v>0</v>
      </c>
      <c r="H360" s="53">
        <f>1.2*2.1</f>
        <v>2.52</v>
      </c>
      <c r="K360" s="54">
        <v>4.8999999999999998E-3</v>
      </c>
      <c r="Q360" s="20" t="e">
        <f>#REF!*(1+#REF!/100)</f>
        <v>#REF!</v>
      </c>
      <c r="R360" s="20" t="e">
        <f t="shared" si="22"/>
        <v>#REF!</v>
      </c>
    </row>
    <row r="361" spans="1:18" x14ac:dyDescent="0.2">
      <c r="A361" s="7" t="s">
        <v>664</v>
      </c>
      <c r="B361" s="21" t="s">
        <v>838</v>
      </c>
      <c r="C361" s="16" t="s">
        <v>158</v>
      </c>
      <c r="D361" s="16">
        <v>40.56</v>
      </c>
      <c r="E361" s="24"/>
      <c r="F361" s="16">
        <f t="shared" ref="F361:F368" si="25">E361*D361</f>
        <v>0</v>
      </c>
      <c r="K361" s="4">
        <v>4.9159636196853696E-3</v>
      </c>
      <c r="Q361" s="20" t="e">
        <f>#REF!*(1+#REF!/100)</f>
        <v>#REF!</v>
      </c>
      <c r="R361" s="20" t="e">
        <f t="shared" ref="R361:R424" si="26">D361*Q361</f>
        <v>#REF!</v>
      </c>
    </row>
    <row r="362" spans="1:18" x14ac:dyDescent="0.2">
      <c r="A362" s="7" t="s">
        <v>665</v>
      </c>
      <c r="B362" s="21" t="s">
        <v>911</v>
      </c>
      <c r="C362" s="16" t="s">
        <v>158</v>
      </c>
      <c r="D362" s="16">
        <v>36.32</v>
      </c>
      <c r="E362" s="24"/>
      <c r="F362" s="16">
        <f t="shared" si="25"/>
        <v>0</v>
      </c>
      <c r="Q362" s="20" t="e">
        <f>#REF!*(1+#REF!/100)</f>
        <v>#REF!</v>
      </c>
      <c r="R362" s="20" t="e">
        <f t="shared" si="26"/>
        <v>#REF!</v>
      </c>
    </row>
    <row r="363" spans="1:18" ht="25.5" x14ac:dyDescent="0.2">
      <c r="A363" s="7" t="s">
        <v>666</v>
      </c>
      <c r="B363" s="21" t="s">
        <v>922</v>
      </c>
      <c r="C363" s="16" t="s">
        <v>158</v>
      </c>
      <c r="D363" s="16">
        <v>0.6</v>
      </c>
      <c r="E363" s="24"/>
      <c r="F363" s="16">
        <f t="shared" si="25"/>
        <v>0</v>
      </c>
      <c r="Q363" s="20" t="e">
        <f>#REF!*(1+#REF!/100)</f>
        <v>#REF!</v>
      </c>
      <c r="R363" s="20" t="e">
        <f t="shared" si="26"/>
        <v>#REF!</v>
      </c>
    </row>
    <row r="364" spans="1:18" ht="25.5" x14ac:dyDescent="0.2">
      <c r="A364" s="7" t="s">
        <v>667</v>
      </c>
      <c r="B364" s="21" t="s">
        <v>879</v>
      </c>
      <c r="C364" s="16" t="s">
        <v>158</v>
      </c>
      <c r="D364" s="16">
        <v>4.76</v>
      </c>
      <c r="E364" s="24"/>
      <c r="F364" s="16">
        <f t="shared" si="25"/>
        <v>0</v>
      </c>
      <c r="Q364" s="20" t="e">
        <f>#REF!*(1+#REF!/100)</f>
        <v>#REF!</v>
      </c>
      <c r="R364" s="20" t="e">
        <f t="shared" si="26"/>
        <v>#REF!</v>
      </c>
    </row>
    <row r="365" spans="1:18" x14ac:dyDescent="0.2">
      <c r="A365" s="7" t="s">
        <v>668</v>
      </c>
      <c r="B365" s="21" t="s">
        <v>979</v>
      </c>
      <c r="C365" s="16" t="s">
        <v>158</v>
      </c>
      <c r="D365" s="16">
        <v>4.76</v>
      </c>
      <c r="E365" s="24"/>
      <c r="F365" s="16">
        <f t="shared" si="25"/>
        <v>0</v>
      </c>
      <c r="G365" s="53"/>
      <c r="H365" s="53">
        <f>1.2*2.1</f>
        <v>2.52</v>
      </c>
      <c r="I365" s="53"/>
      <c r="J365" s="53"/>
      <c r="K365" s="54">
        <v>4.8999999999999998E-3</v>
      </c>
      <c r="L365" s="53"/>
      <c r="M365" s="53"/>
      <c r="N365" s="53"/>
      <c r="O365" s="53"/>
      <c r="P365" s="53"/>
      <c r="Q365" s="20" t="e">
        <f>#REF!*(1+#REF!/100)</f>
        <v>#REF!</v>
      </c>
      <c r="R365" s="20" t="e">
        <f t="shared" si="26"/>
        <v>#REF!</v>
      </c>
    </row>
    <row r="366" spans="1:18" ht="25.5" x14ac:dyDescent="0.2">
      <c r="A366" s="7" t="s">
        <v>669</v>
      </c>
      <c r="B366" s="21" t="s">
        <v>872</v>
      </c>
      <c r="C366" s="16" t="s">
        <v>154</v>
      </c>
      <c r="D366" s="16">
        <v>27.56</v>
      </c>
      <c r="E366" s="24"/>
      <c r="F366" s="16">
        <f t="shared" si="25"/>
        <v>0</v>
      </c>
      <c r="Q366" s="20" t="e">
        <f>#REF!*(1+#REF!/100)</f>
        <v>#REF!</v>
      </c>
      <c r="R366" s="20" t="e">
        <f t="shared" si="26"/>
        <v>#REF!</v>
      </c>
    </row>
    <row r="367" spans="1:18" ht="38.25" x14ac:dyDescent="0.2">
      <c r="A367" s="7" t="s">
        <v>670</v>
      </c>
      <c r="B367" s="21" t="s">
        <v>875</v>
      </c>
      <c r="C367" s="16" t="s">
        <v>159</v>
      </c>
      <c r="D367" s="16">
        <v>95.2</v>
      </c>
      <c r="E367" s="24"/>
      <c r="F367" s="16">
        <f t="shared" si="25"/>
        <v>0</v>
      </c>
      <c r="Q367" s="20" t="e">
        <f>#REF!*(1+#REF!/100)</f>
        <v>#REF!</v>
      </c>
      <c r="R367" s="20" t="e">
        <f t="shared" si="26"/>
        <v>#REF!</v>
      </c>
    </row>
    <row r="368" spans="1:18" ht="38.25" x14ac:dyDescent="0.2">
      <c r="A368" s="7" t="s">
        <v>671</v>
      </c>
      <c r="B368" s="21" t="s">
        <v>876</v>
      </c>
      <c r="C368" s="16" t="s">
        <v>159</v>
      </c>
      <c r="D368" s="16">
        <v>285.60000000000002</v>
      </c>
      <c r="E368" s="24"/>
      <c r="F368" s="16">
        <f t="shared" si="25"/>
        <v>0</v>
      </c>
      <c r="Q368" s="20" t="e">
        <f>#REF!*(1+#REF!/100)</f>
        <v>#REF!</v>
      </c>
      <c r="R368" s="20" t="e">
        <f t="shared" si="26"/>
        <v>#REF!</v>
      </c>
    </row>
    <row r="369" spans="1:18" x14ac:dyDescent="0.2">
      <c r="A369" s="11" t="s">
        <v>672</v>
      </c>
      <c r="B369" s="45" t="s">
        <v>201</v>
      </c>
      <c r="C369" s="45"/>
      <c r="D369" s="46"/>
      <c r="E369" s="27"/>
      <c r="F369" s="52">
        <f>SUM(F370:F381)</f>
        <v>0</v>
      </c>
      <c r="Q369" s="20" t="e">
        <f>#REF!*(1+#REF!/100)</f>
        <v>#REF!</v>
      </c>
      <c r="R369" s="20" t="e">
        <f t="shared" si="26"/>
        <v>#REF!</v>
      </c>
    </row>
    <row r="370" spans="1:18" x14ac:dyDescent="0.2">
      <c r="A370" s="7" t="s">
        <v>673</v>
      </c>
      <c r="B370" s="21" t="s">
        <v>941</v>
      </c>
      <c r="C370" s="16" t="s">
        <v>154</v>
      </c>
      <c r="D370" s="16">
        <v>112</v>
      </c>
      <c r="E370" s="24"/>
      <c r="F370" s="16">
        <f t="shared" ref="F370:F381" si="27">E370*D370</f>
        <v>0</v>
      </c>
      <c r="G370" s="4" t="e">
        <f>F364+F365+F366+#REF!+F368</f>
        <v>#REF!</v>
      </c>
      <c r="Q370" s="20" t="e">
        <f>#REF!*(1+#REF!/100)</f>
        <v>#REF!</v>
      </c>
      <c r="R370" s="20" t="e">
        <f t="shared" si="26"/>
        <v>#REF!</v>
      </c>
    </row>
    <row r="371" spans="1:18" ht="25.5" x14ac:dyDescent="0.2">
      <c r="A371" s="7" t="s">
        <v>674</v>
      </c>
      <c r="B371" s="21" t="s">
        <v>943</v>
      </c>
      <c r="C371" s="16" t="s">
        <v>154</v>
      </c>
      <c r="D371" s="16">
        <v>112</v>
      </c>
      <c r="E371" s="24"/>
      <c r="F371" s="16">
        <f t="shared" si="27"/>
        <v>0</v>
      </c>
      <c r="Q371" s="20" t="e">
        <f>#REF!*(1+#REF!/100)</f>
        <v>#REF!</v>
      </c>
      <c r="R371" s="20" t="e">
        <f t="shared" si="26"/>
        <v>#REF!</v>
      </c>
    </row>
    <row r="372" spans="1:18" x14ac:dyDescent="0.2">
      <c r="A372" s="7" t="s">
        <v>675</v>
      </c>
      <c r="B372" s="21" t="s">
        <v>838</v>
      </c>
      <c r="C372" s="16" t="s">
        <v>158</v>
      </c>
      <c r="D372" s="16">
        <v>54.15</v>
      </c>
      <c r="E372" s="24"/>
      <c r="F372" s="16">
        <f t="shared" si="27"/>
        <v>0</v>
      </c>
      <c r="Q372" s="20" t="e">
        <f>#REF!*(1+#REF!/100)</f>
        <v>#REF!</v>
      </c>
      <c r="R372" s="20" t="e">
        <f t="shared" si="26"/>
        <v>#REF!</v>
      </c>
    </row>
    <row r="373" spans="1:18" ht="38.25" x14ac:dyDescent="0.2">
      <c r="A373" s="7" t="s">
        <v>676</v>
      </c>
      <c r="B373" s="21" t="s">
        <v>1255</v>
      </c>
      <c r="C373" s="16" t="s">
        <v>158</v>
      </c>
      <c r="D373" s="16">
        <v>9.56</v>
      </c>
      <c r="E373" s="24"/>
      <c r="F373" s="16">
        <f t="shared" si="27"/>
        <v>0</v>
      </c>
      <c r="Q373" s="20" t="e">
        <f>#REF!*(1+#REF!/100)</f>
        <v>#REF!</v>
      </c>
      <c r="R373" s="20" t="e">
        <f t="shared" si="26"/>
        <v>#REF!</v>
      </c>
    </row>
    <row r="374" spans="1:18" x14ac:dyDescent="0.2">
      <c r="A374" s="7" t="s">
        <v>677</v>
      </c>
      <c r="B374" s="21" t="s">
        <v>911</v>
      </c>
      <c r="C374" s="16" t="s">
        <v>158</v>
      </c>
      <c r="D374" s="16">
        <v>3.75</v>
      </c>
      <c r="E374" s="24"/>
      <c r="F374" s="16">
        <f t="shared" si="27"/>
        <v>0</v>
      </c>
      <c r="G374" s="53"/>
      <c r="H374" s="53">
        <f>1.2*2.1</f>
        <v>2.52</v>
      </c>
      <c r="I374" s="53"/>
      <c r="J374" s="53"/>
      <c r="K374" s="54">
        <v>4.8999999999999998E-3</v>
      </c>
      <c r="L374" s="53"/>
      <c r="M374" s="53"/>
      <c r="N374" s="53"/>
      <c r="O374" s="53"/>
      <c r="P374" s="53"/>
      <c r="Q374" s="20" t="e">
        <f>#REF!*(1+#REF!/100)</f>
        <v>#REF!</v>
      </c>
      <c r="R374" s="20" t="e">
        <f t="shared" si="26"/>
        <v>#REF!</v>
      </c>
    </row>
    <row r="375" spans="1:18" x14ac:dyDescent="0.2">
      <c r="A375" s="7" t="s">
        <v>678</v>
      </c>
      <c r="B375" s="21" t="s">
        <v>1249</v>
      </c>
      <c r="C375" s="16" t="s">
        <v>158</v>
      </c>
      <c r="D375" s="16">
        <v>9.56</v>
      </c>
      <c r="E375" s="24"/>
      <c r="F375" s="16">
        <f t="shared" si="27"/>
        <v>0</v>
      </c>
      <c r="Q375" s="20" t="e">
        <f>#REF!*(1+#REF!/100)</f>
        <v>#REF!</v>
      </c>
      <c r="R375" s="20" t="e">
        <f t="shared" si="26"/>
        <v>#REF!</v>
      </c>
    </row>
    <row r="376" spans="1:18" ht="25.5" x14ac:dyDescent="0.2">
      <c r="A376" s="7" t="s">
        <v>679</v>
      </c>
      <c r="B376" s="21" t="s">
        <v>167</v>
      </c>
      <c r="C376" s="16" t="s">
        <v>169</v>
      </c>
      <c r="D376" s="16">
        <v>95.6</v>
      </c>
      <c r="E376" s="24"/>
      <c r="F376" s="16">
        <f t="shared" si="27"/>
        <v>0</v>
      </c>
      <c r="Q376" s="20" t="e">
        <f>#REF!*(1+#REF!/100)</f>
        <v>#REF!</v>
      </c>
      <c r="R376" s="20" t="e">
        <f t="shared" si="26"/>
        <v>#REF!</v>
      </c>
    </row>
    <row r="377" spans="1:18" ht="25.5" x14ac:dyDescent="0.2">
      <c r="A377" s="7" t="s">
        <v>680</v>
      </c>
      <c r="B377" s="21" t="s">
        <v>879</v>
      </c>
      <c r="C377" s="16" t="s">
        <v>158</v>
      </c>
      <c r="D377" s="16">
        <v>23.76</v>
      </c>
      <c r="E377" s="24"/>
      <c r="F377" s="16">
        <f t="shared" si="27"/>
        <v>0</v>
      </c>
      <c r="Q377" s="20" t="e">
        <f>#REF!*(1+#REF!/100)</f>
        <v>#REF!</v>
      </c>
      <c r="R377" s="20" t="e">
        <f t="shared" si="26"/>
        <v>#REF!</v>
      </c>
    </row>
    <row r="378" spans="1:18" x14ac:dyDescent="0.2">
      <c r="A378" s="7" t="s">
        <v>681</v>
      </c>
      <c r="B378" s="21" t="s">
        <v>979</v>
      </c>
      <c r="C378" s="16" t="s">
        <v>158</v>
      </c>
      <c r="D378" s="16">
        <v>23.76</v>
      </c>
      <c r="E378" s="24"/>
      <c r="F378" s="16">
        <f t="shared" si="27"/>
        <v>0</v>
      </c>
      <c r="Q378" s="20" t="e">
        <f>#REF!*(1+#REF!/100)</f>
        <v>#REF!</v>
      </c>
      <c r="R378" s="20" t="e">
        <f t="shared" si="26"/>
        <v>#REF!</v>
      </c>
    </row>
    <row r="379" spans="1:18" ht="25.5" x14ac:dyDescent="0.2">
      <c r="A379" s="7" t="s">
        <v>682</v>
      </c>
      <c r="B379" s="21" t="s">
        <v>872</v>
      </c>
      <c r="C379" s="16" t="s">
        <v>154</v>
      </c>
      <c r="D379" s="16">
        <v>172.8</v>
      </c>
      <c r="E379" s="24"/>
      <c r="F379" s="16">
        <f t="shared" si="27"/>
        <v>0</v>
      </c>
      <c r="Q379" s="20" t="e">
        <f>#REF!*(1+#REF!/100)</f>
        <v>#REF!</v>
      </c>
      <c r="R379" s="20" t="e">
        <f t="shared" si="26"/>
        <v>#REF!</v>
      </c>
    </row>
    <row r="380" spans="1:18" ht="38.25" x14ac:dyDescent="0.2">
      <c r="A380" s="7" t="s">
        <v>683</v>
      </c>
      <c r="B380" s="21" t="s">
        <v>875</v>
      </c>
      <c r="C380" s="16" t="s">
        <v>159</v>
      </c>
      <c r="D380" s="16">
        <v>475.2</v>
      </c>
      <c r="E380" s="24"/>
      <c r="F380" s="16">
        <f t="shared" si="27"/>
        <v>0</v>
      </c>
      <c r="Q380" s="20" t="e">
        <f>#REF!*(1+#REF!/100)</f>
        <v>#REF!</v>
      </c>
      <c r="R380" s="20" t="e">
        <f t="shared" si="26"/>
        <v>#REF!</v>
      </c>
    </row>
    <row r="381" spans="1:18" ht="38.25" x14ac:dyDescent="0.2">
      <c r="A381" s="7" t="s">
        <v>684</v>
      </c>
      <c r="B381" s="21" t="s">
        <v>876</v>
      </c>
      <c r="C381" s="16" t="s">
        <v>159</v>
      </c>
      <c r="D381" s="16">
        <v>1425.6</v>
      </c>
      <c r="E381" s="24"/>
      <c r="F381" s="16">
        <f t="shared" si="27"/>
        <v>0</v>
      </c>
      <c r="Q381" s="20" t="e">
        <f>#REF!*(1+#REF!/100)</f>
        <v>#REF!</v>
      </c>
      <c r="R381" s="20" t="e">
        <f t="shared" si="26"/>
        <v>#REF!</v>
      </c>
    </row>
    <row r="382" spans="1:18" ht="25.5" x14ac:dyDescent="0.2">
      <c r="A382" s="11" t="s">
        <v>685</v>
      </c>
      <c r="B382" s="45" t="s">
        <v>976</v>
      </c>
      <c r="C382" s="45"/>
      <c r="D382" s="46"/>
      <c r="E382" s="27"/>
      <c r="F382" s="52">
        <f>SUM(F383:F387)</f>
        <v>0</v>
      </c>
      <c r="Q382" s="20" t="e">
        <f>#REF!*(1+#REF!/100)</f>
        <v>#REF!</v>
      </c>
      <c r="R382" s="20" t="e">
        <f t="shared" si="26"/>
        <v>#REF!</v>
      </c>
    </row>
    <row r="383" spans="1:18" x14ac:dyDescent="0.2">
      <c r="A383" s="7" t="s">
        <v>686</v>
      </c>
      <c r="B383" s="21" t="s">
        <v>833</v>
      </c>
      <c r="C383" s="16" t="s">
        <v>158</v>
      </c>
      <c r="D383" s="16">
        <v>20</v>
      </c>
      <c r="E383" s="24"/>
      <c r="F383" s="16">
        <f>E383*D383</f>
        <v>0</v>
      </c>
      <c r="G383" s="4" t="e">
        <f>F377+F378+#REF!+#REF!+#REF!</f>
        <v>#REF!</v>
      </c>
      <c r="Q383" s="20" t="e">
        <f>#REF!*(1+#REF!/100)</f>
        <v>#REF!</v>
      </c>
      <c r="R383" s="20" t="e">
        <f t="shared" si="26"/>
        <v>#REF!</v>
      </c>
    </row>
    <row r="384" spans="1:18" x14ac:dyDescent="0.2">
      <c r="A384" s="7" t="s">
        <v>687</v>
      </c>
      <c r="B384" s="21" t="s">
        <v>203</v>
      </c>
      <c r="C384" s="16" t="s">
        <v>154</v>
      </c>
      <c r="D384" s="16">
        <v>1170</v>
      </c>
      <c r="E384" s="24"/>
      <c r="F384" s="16">
        <f>E384*D384</f>
        <v>0</v>
      </c>
      <c r="Q384" s="20" t="e">
        <f>#REF!*(1+#REF!/100)</f>
        <v>#REF!</v>
      </c>
      <c r="R384" s="20" t="e">
        <f t="shared" si="26"/>
        <v>#REF!</v>
      </c>
    </row>
    <row r="385" spans="1:18" ht="25.5" x14ac:dyDescent="0.2">
      <c r="A385" s="7" t="s">
        <v>688</v>
      </c>
      <c r="B385" s="21" t="s">
        <v>914</v>
      </c>
      <c r="C385" s="16" t="s">
        <v>158</v>
      </c>
      <c r="D385" s="16">
        <v>582.4</v>
      </c>
      <c r="E385" s="24"/>
      <c r="F385" s="16">
        <f>E385*D385</f>
        <v>0</v>
      </c>
      <c r="Q385" s="20" t="e">
        <f>#REF!*(1+#REF!/100)</f>
        <v>#REF!</v>
      </c>
      <c r="R385" s="20" t="e">
        <f t="shared" si="26"/>
        <v>#REF!</v>
      </c>
    </row>
    <row r="386" spans="1:18" ht="25.5" x14ac:dyDescent="0.2">
      <c r="A386" s="7" t="s">
        <v>978</v>
      </c>
      <c r="B386" s="21" t="s">
        <v>940</v>
      </c>
      <c r="C386" s="16" t="s">
        <v>154</v>
      </c>
      <c r="D386" s="16">
        <v>6217.54</v>
      </c>
      <c r="E386" s="24"/>
      <c r="F386" s="16">
        <f>E386*D386</f>
        <v>0</v>
      </c>
      <c r="Q386" s="20" t="e">
        <f>#REF!*(1+#REF!/100)</f>
        <v>#REF!</v>
      </c>
      <c r="R386" s="20" t="e">
        <f t="shared" si="26"/>
        <v>#REF!</v>
      </c>
    </row>
    <row r="387" spans="1:18" x14ac:dyDescent="0.2">
      <c r="A387" s="7" t="s">
        <v>1157</v>
      </c>
      <c r="B387" s="21" t="s">
        <v>844</v>
      </c>
      <c r="C387" s="16" t="s">
        <v>158</v>
      </c>
      <c r="D387" s="16">
        <v>2.85</v>
      </c>
      <c r="E387" s="24"/>
      <c r="F387" s="16">
        <f>E387*D387</f>
        <v>0</v>
      </c>
      <c r="Q387" s="20" t="e">
        <f>#REF!*(1+#REF!/100)</f>
        <v>#REF!</v>
      </c>
      <c r="R387" s="20" t="e">
        <f t="shared" si="26"/>
        <v>#REF!</v>
      </c>
    </row>
    <row r="388" spans="1:18" x14ac:dyDescent="0.2">
      <c r="A388" s="11" t="s">
        <v>689</v>
      </c>
      <c r="B388" s="45" t="s">
        <v>72</v>
      </c>
      <c r="C388" s="45"/>
      <c r="D388" s="46"/>
      <c r="E388" s="27"/>
      <c r="F388" s="52">
        <f>SUM(F389:F393)</f>
        <v>0</v>
      </c>
      <c r="Q388" s="20" t="e">
        <f>#REF!*(1+#REF!/100)</f>
        <v>#REF!</v>
      </c>
      <c r="R388" s="20" t="e">
        <f t="shared" si="26"/>
        <v>#REF!</v>
      </c>
    </row>
    <row r="389" spans="1:18" ht="38.25" x14ac:dyDescent="0.2">
      <c r="A389" s="7" t="s">
        <v>690</v>
      </c>
      <c r="B389" s="21" t="s">
        <v>930</v>
      </c>
      <c r="C389" s="16" t="s">
        <v>154</v>
      </c>
      <c r="D389" s="16">
        <v>400</v>
      </c>
      <c r="E389" s="24"/>
      <c r="F389" s="16">
        <f>E389*D389</f>
        <v>0</v>
      </c>
      <c r="Q389" s="20" t="e">
        <f>#REF!*(1+#REF!/100)</f>
        <v>#REF!</v>
      </c>
      <c r="R389" s="20" t="e">
        <f t="shared" si="26"/>
        <v>#REF!</v>
      </c>
    </row>
    <row r="390" spans="1:18" ht="25.5" x14ac:dyDescent="0.2">
      <c r="A390" s="7" t="s">
        <v>691</v>
      </c>
      <c r="B390" s="21" t="s">
        <v>861</v>
      </c>
      <c r="C390" s="16" t="s">
        <v>148</v>
      </c>
      <c r="D390" s="16">
        <v>80</v>
      </c>
      <c r="E390" s="24"/>
      <c r="F390" s="16">
        <f>E390*D390</f>
        <v>0</v>
      </c>
      <c r="Q390" s="20" t="e">
        <f>#REF!*(1+#REF!/100)</f>
        <v>#REF!</v>
      </c>
      <c r="R390" s="20" t="e">
        <f t="shared" si="26"/>
        <v>#REF!</v>
      </c>
    </row>
    <row r="391" spans="1:18" x14ac:dyDescent="0.2">
      <c r="A391" s="7" t="s">
        <v>692</v>
      </c>
      <c r="B391" s="21" t="s">
        <v>166</v>
      </c>
      <c r="C391" s="16" t="s">
        <v>154</v>
      </c>
      <c r="D391" s="16">
        <v>80</v>
      </c>
      <c r="E391" s="24"/>
      <c r="F391" s="16">
        <f>E391*D391</f>
        <v>0</v>
      </c>
      <c r="Q391" s="20" t="e">
        <f>#REF!*(1+#REF!/100)</f>
        <v>#REF!</v>
      </c>
      <c r="R391" s="20" t="e">
        <f t="shared" si="26"/>
        <v>#REF!</v>
      </c>
    </row>
    <row r="392" spans="1:18" ht="38.25" x14ac:dyDescent="0.2">
      <c r="A392" s="7" t="s">
        <v>693</v>
      </c>
      <c r="B392" s="21" t="s">
        <v>945</v>
      </c>
      <c r="C392" s="16" t="s">
        <v>148</v>
      </c>
      <c r="D392" s="16">
        <v>400</v>
      </c>
      <c r="E392" s="24"/>
      <c r="F392" s="16">
        <f>E392*D392</f>
        <v>0</v>
      </c>
      <c r="Q392" s="20" t="e">
        <f>#REF!*(1+#REF!/100)</f>
        <v>#REF!</v>
      </c>
      <c r="R392" s="20" t="e">
        <f t="shared" si="26"/>
        <v>#REF!</v>
      </c>
    </row>
    <row r="393" spans="1:18" x14ac:dyDescent="0.2">
      <c r="A393" s="7" t="s">
        <v>694</v>
      </c>
      <c r="B393" s="21" t="s">
        <v>174</v>
      </c>
      <c r="C393" s="16" t="s">
        <v>154</v>
      </c>
      <c r="D393" s="16">
        <v>9</v>
      </c>
      <c r="E393" s="24"/>
      <c r="F393" s="16">
        <f>E393*D393</f>
        <v>0</v>
      </c>
      <c r="Q393" s="20" t="e">
        <f>#REF!*(1+#REF!/100)</f>
        <v>#REF!</v>
      </c>
      <c r="R393" s="20" t="e">
        <f t="shared" si="26"/>
        <v>#REF!</v>
      </c>
    </row>
    <row r="394" spans="1:18" ht="15.75" x14ac:dyDescent="0.2">
      <c r="A394" s="10" t="s">
        <v>695</v>
      </c>
      <c r="B394" s="36" t="s">
        <v>1158</v>
      </c>
      <c r="C394" s="37"/>
      <c r="D394" s="38"/>
      <c r="E394" s="28"/>
      <c r="F394" s="49">
        <f>F395+F398+F405+F407</f>
        <v>0</v>
      </c>
      <c r="K394" s="4">
        <v>0</v>
      </c>
      <c r="Q394" s="20" t="e">
        <f>#REF!*(1+#REF!/100)</f>
        <v>#REF!</v>
      </c>
      <c r="R394" s="20" t="e">
        <f t="shared" si="26"/>
        <v>#REF!</v>
      </c>
    </row>
    <row r="395" spans="1:18" x14ac:dyDescent="0.2">
      <c r="A395" s="11" t="s">
        <v>696</v>
      </c>
      <c r="B395" s="45" t="s">
        <v>151</v>
      </c>
      <c r="C395" s="45"/>
      <c r="D395" s="46"/>
      <c r="E395" s="27"/>
      <c r="F395" s="52">
        <f>SUM(F396:F397)</f>
        <v>0</v>
      </c>
      <c r="Q395" s="20" t="e">
        <f>#REF!*(1+#REF!/100)</f>
        <v>#REF!</v>
      </c>
      <c r="R395" s="20" t="e">
        <f t="shared" si="26"/>
        <v>#REF!</v>
      </c>
    </row>
    <row r="396" spans="1:18" ht="25.5" x14ac:dyDescent="0.2">
      <c r="A396" s="7" t="s">
        <v>697</v>
      </c>
      <c r="B396" s="21" t="s">
        <v>206</v>
      </c>
      <c r="C396" s="16" t="s">
        <v>185</v>
      </c>
      <c r="D396" s="16">
        <v>2</v>
      </c>
      <c r="E396" s="24"/>
      <c r="F396" s="16">
        <f>E396*D396</f>
        <v>0</v>
      </c>
      <c r="K396" s="4">
        <v>0</v>
      </c>
      <c r="Q396" s="20" t="e">
        <f>#REF!*(1+#REF!/100)</f>
        <v>#REF!</v>
      </c>
      <c r="R396" s="20" t="e">
        <f t="shared" si="26"/>
        <v>#REF!</v>
      </c>
    </row>
    <row r="397" spans="1:18" x14ac:dyDescent="0.2">
      <c r="A397" s="7" t="s">
        <v>698</v>
      </c>
      <c r="B397" s="21" t="s">
        <v>207</v>
      </c>
      <c r="C397" s="16" t="s">
        <v>185</v>
      </c>
      <c r="D397" s="16">
        <v>1</v>
      </c>
      <c r="E397" s="24"/>
      <c r="F397" s="16">
        <f>E397*D397</f>
        <v>0</v>
      </c>
      <c r="H397" s="4">
        <v>348.72</v>
      </c>
      <c r="Q397" s="20" t="e">
        <f>#REF!*(1+#REF!/100)</f>
        <v>#REF!</v>
      </c>
      <c r="R397" s="20" t="e">
        <f t="shared" si="26"/>
        <v>#REF!</v>
      </c>
    </row>
    <row r="398" spans="1:18" x14ac:dyDescent="0.2">
      <c r="A398" s="11" t="s">
        <v>699</v>
      </c>
      <c r="B398" s="45" t="s">
        <v>204</v>
      </c>
      <c r="C398" s="45"/>
      <c r="D398" s="46"/>
      <c r="E398" s="27"/>
      <c r="F398" s="52">
        <f>SUM(F399:F404)</f>
        <v>0</v>
      </c>
      <c r="Q398" s="20" t="e">
        <f>#REF!*(1+#REF!/100)</f>
        <v>#REF!</v>
      </c>
      <c r="R398" s="20" t="e">
        <f t="shared" si="26"/>
        <v>#REF!</v>
      </c>
    </row>
    <row r="399" spans="1:18" x14ac:dyDescent="0.2">
      <c r="A399" s="7" t="s">
        <v>700</v>
      </c>
      <c r="B399" s="21" t="s">
        <v>838</v>
      </c>
      <c r="C399" s="16" t="s">
        <v>158</v>
      </c>
      <c r="D399" s="16">
        <v>5.03</v>
      </c>
      <c r="E399" s="24"/>
      <c r="F399" s="16">
        <f t="shared" ref="F399:F404" si="28">E399*D399</f>
        <v>0</v>
      </c>
      <c r="K399" s="51">
        <v>4.8999999999999998E-3</v>
      </c>
      <c r="Q399" s="20" t="e">
        <f>#REF!*(1+#REF!/100)</f>
        <v>#REF!</v>
      </c>
      <c r="R399" s="20" t="e">
        <f t="shared" si="26"/>
        <v>#REF!</v>
      </c>
    </row>
    <row r="400" spans="1:18" ht="38.25" x14ac:dyDescent="0.2">
      <c r="A400" s="7" t="s">
        <v>701</v>
      </c>
      <c r="B400" s="21" t="s">
        <v>1255</v>
      </c>
      <c r="C400" s="16" t="s">
        <v>158</v>
      </c>
      <c r="D400" s="16">
        <v>1.26</v>
      </c>
      <c r="E400" s="24"/>
      <c r="F400" s="16">
        <f t="shared" si="28"/>
        <v>0</v>
      </c>
      <c r="G400" s="53"/>
      <c r="H400" s="53">
        <f>1.2*2.1</f>
        <v>2.52</v>
      </c>
      <c r="I400" s="53"/>
      <c r="J400" s="53"/>
      <c r="K400" s="54">
        <v>4.8999999999999998E-3</v>
      </c>
      <c r="L400" s="53"/>
      <c r="M400" s="53"/>
      <c r="N400" s="53"/>
      <c r="O400" s="53"/>
      <c r="P400" s="53"/>
      <c r="Q400" s="20" t="e">
        <f>#REF!*(1+#REF!/100)</f>
        <v>#REF!</v>
      </c>
      <c r="R400" s="20" t="e">
        <f t="shared" si="26"/>
        <v>#REF!</v>
      </c>
    </row>
    <row r="401" spans="1:18" x14ac:dyDescent="0.2">
      <c r="A401" s="7" t="s">
        <v>702</v>
      </c>
      <c r="B401" s="21" t="s">
        <v>911</v>
      </c>
      <c r="C401" s="16" t="s">
        <v>158</v>
      </c>
      <c r="D401" s="16">
        <v>4.71</v>
      </c>
      <c r="E401" s="24"/>
      <c r="F401" s="16">
        <f t="shared" si="28"/>
        <v>0</v>
      </c>
      <c r="K401" s="4">
        <v>4.9159636196853696E-3</v>
      </c>
      <c r="Q401" s="20" t="e">
        <f>#REF!*(1+#REF!/100)</f>
        <v>#REF!</v>
      </c>
      <c r="R401" s="20" t="e">
        <f t="shared" si="26"/>
        <v>#REF!</v>
      </c>
    </row>
    <row r="402" spans="1:18" x14ac:dyDescent="0.2">
      <c r="A402" s="7" t="s">
        <v>703</v>
      </c>
      <c r="B402" s="21" t="s">
        <v>1249</v>
      </c>
      <c r="C402" s="16" t="s">
        <v>158</v>
      </c>
      <c r="D402" s="16">
        <v>1.26</v>
      </c>
      <c r="E402" s="24"/>
      <c r="F402" s="16">
        <f t="shared" si="28"/>
        <v>0</v>
      </c>
      <c r="Q402" s="20" t="e">
        <f>#REF!*(1+#REF!/100)</f>
        <v>#REF!</v>
      </c>
      <c r="R402" s="20" t="e">
        <f t="shared" si="26"/>
        <v>#REF!</v>
      </c>
    </row>
    <row r="403" spans="1:18" ht="25.5" x14ac:dyDescent="0.2">
      <c r="A403" s="7" t="s">
        <v>704</v>
      </c>
      <c r="B403" s="21" t="s">
        <v>167</v>
      </c>
      <c r="C403" s="16" t="s">
        <v>169</v>
      </c>
      <c r="D403" s="16">
        <v>1.26</v>
      </c>
      <c r="E403" s="24"/>
      <c r="F403" s="16">
        <f t="shared" si="28"/>
        <v>0</v>
      </c>
      <c r="Q403" s="20" t="e">
        <f>#REF!*(1+#REF!/100)</f>
        <v>#REF!</v>
      </c>
      <c r="R403" s="20" t="e">
        <f t="shared" si="26"/>
        <v>#REF!</v>
      </c>
    </row>
    <row r="404" spans="1:18" ht="38.25" x14ac:dyDescent="0.2">
      <c r="A404" s="7" t="s">
        <v>705</v>
      </c>
      <c r="B404" s="21" t="s">
        <v>176</v>
      </c>
      <c r="C404" s="16" t="s">
        <v>159</v>
      </c>
      <c r="D404" s="16">
        <v>50</v>
      </c>
      <c r="E404" s="24"/>
      <c r="F404" s="16">
        <f t="shared" si="28"/>
        <v>0</v>
      </c>
      <c r="G404" s="4">
        <f>SUM(D399:D400)</f>
        <v>6.29</v>
      </c>
      <c r="Q404" s="20" t="e">
        <f>#REF!*(1+#REF!/100)</f>
        <v>#REF!</v>
      </c>
      <c r="R404" s="20" t="e">
        <f t="shared" si="26"/>
        <v>#REF!</v>
      </c>
    </row>
    <row r="405" spans="1:18" x14ac:dyDescent="0.2">
      <c r="A405" s="11" t="s">
        <v>706</v>
      </c>
      <c r="B405" s="45" t="s">
        <v>205</v>
      </c>
      <c r="C405" s="45"/>
      <c r="D405" s="46"/>
      <c r="E405" s="27"/>
      <c r="F405" s="52">
        <f>F406</f>
        <v>0</v>
      </c>
      <c r="Q405" s="20" t="e">
        <f>#REF!*(1+#REF!/100)</f>
        <v>#REF!</v>
      </c>
      <c r="R405" s="20" t="e">
        <f t="shared" si="26"/>
        <v>#REF!</v>
      </c>
    </row>
    <row r="406" spans="1:18" x14ac:dyDescent="0.2">
      <c r="A406" s="7" t="s">
        <v>707</v>
      </c>
      <c r="B406" s="21" t="s">
        <v>844</v>
      </c>
      <c r="C406" s="16" t="s">
        <v>158</v>
      </c>
      <c r="D406" s="16">
        <v>2.85</v>
      </c>
      <c r="E406" s="24"/>
      <c r="F406" s="16">
        <f>E406*D406</f>
        <v>0</v>
      </c>
      <c r="G406" s="4">
        <f>SUM(D401:D405,D395)</f>
        <v>57.23</v>
      </c>
      <c r="Q406" s="20" t="e">
        <f>#REF!*(1+#REF!/100)</f>
        <v>#REF!</v>
      </c>
      <c r="R406" s="20" t="e">
        <f t="shared" si="26"/>
        <v>#REF!</v>
      </c>
    </row>
    <row r="407" spans="1:18" x14ac:dyDescent="0.2">
      <c r="A407" s="11" t="s">
        <v>708</v>
      </c>
      <c r="B407" s="45" t="s">
        <v>72</v>
      </c>
      <c r="C407" s="45"/>
      <c r="D407" s="46"/>
      <c r="E407" s="27"/>
      <c r="F407" s="52">
        <f>SUM(F408:F412)</f>
        <v>0</v>
      </c>
      <c r="Q407" s="20" t="e">
        <f>#REF!*(1+#REF!/100)</f>
        <v>#REF!</v>
      </c>
      <c r="R407" s="20" t="e">
        <f t="shared" si="26"/>
        <v>#REF!</v>
      </c>
    </row>
    <row r="408" spans="1:18" ht="38.25" x14ac:dyDescent="0.2">
      <c r="A408" s="7" t="s">
        <v>709</v>
      </c>
      <c r="B408" s="21" t="s">
        <v>930</v>
      </c>
      <c r="C408" s="16" t="s">
        <v>154</v>
      </c>
      <c r="D408" s="16">
        <v>400</v>
      </c>
      <c r="E408" s="24"/>
      <c r="F408" s="16">
        <f>E408*D408</f>
        <v>0</v>
      </c>
      <c r="Q408" s="20" t="e">
        <f>#REF!*(1+#REF!/100)</f>
        <v>#REF!</v>
      </c>
      <c r="R408" s="20" t="e">
        <f t="shared" si="26"/>
        <v>#REF!</v>
      </c>
    </row>
    <row r="409" spans="1:18" ht="25.5" x14ac:dyDescent="0.2">
      <c r="A409" s="7" t="s">
        <v>710</v>
      </c>
      <c r="B409" s="21" t="s">
        <v>861</v>
      </c>
      <c r="C409" s="16" t="s">
        <v>148</v>
      </c>
      <c r="D409" s="16">
        <v>80</v>
      </c>
      <c r="E409" s="24"/>
      <c r="F409" s="16">
        <f>E409*D409</f>
        <v>0</v>
      </c>
      <c r="Q409" s="20" t="e">
        <f>#REF!*(1+#REF!/100)</f>
        <v>#REF!</v>
      </c>
      <c r="R409" s="20" t="e">
        <f t="shared" si="26"/>
        <v>#REF!</v>
      </c>
    </row>
    <row r="410" spans="1:18" x14ac:dyDescent="0.2">
      <c r="A410" s="7" t="s">
        <v>711</v>
      </c>
      <c r="B410" s="21" t="s">
        <v>166</v>
      </c>
      <c r="C410" s="16" t="s">
        <v>154</v>
      </c>
      <c r="D410" s="16">
        <v>80</v>
      </c>
      <c r="E410" s="24"/>
      <c r="F410" s="16">
        <f>E410*D410</f>
        <v>0</v>
      </c>
      <c r="Q410" s="20" t="e">
        <f>#REF!*(1+#REF!/100)</f>
        <v>#REF!</v>
      </c>
      <c r="R410" s="20" t="e">
        <f t="shared" si="26"/>
        <v>#REF!</v>
      </c>
    </row>
    <row r="411" spans="1:18" ht="38.25" x14ac:dyDescent="0.2">
      <c r="A411" s="7" t="s">
        <v>712</v>
      </c>
      <c r="B411" s="21" t="s">
        <v>945</v>
      </c>
      <c r="C411" s="16" t="s">
        <v>148</v>
      </c>
      <c r="D411" s="16">
        <v>400</v>
      </c>
      <c r="E411" s="24"/>
      <c r="F411" s="16">
        <f>E411*D411</f>
        <v>0</v>
      </c>
      <c r="Q411" s="20" t="e">
        <f>#REF!*(1+#REF!/100)</f>
        <v>#REF!</v>
      </c>
      <c r="R411" s="20" t="e">
        <f t="shared" si="26"/>
        <v>#REF!</v>
      </c>
    </row>
    <row r="412" spans="1:18" x14ac:dyDescent="0.2">
      <c r="A412" s="7" t="s">
        <v>713</v>
      </c>
      <c r="B412" s="21" t="s">
        <v>174</v>
      </c>
      <c r="C412" s="16" t="s">
        <v>154</v>
      </c>
      <c r="D412" s="16">
        <v>9</v>
      </c>
      <c r="E412" s="24"/>
      <c r="F412" s="16">
        <f>E412*D412</f>
        <v>0</v>
      </c>
      <c r="Q412" s="20" t="e">
        <f>#REF!*(1+#REF!/100)</f>
        <v>#REF!</v>
      </c>
      <c r="R412" s="20" t="e">
        <f t="shared" si="26"/>
        <v>#REF!</v>
      </c>
    </row>
    <row r="413" spans="1:18" ht="15.75" x14ac:dyDescent="0.2">
      <c r="A413" s="10" t="s">
        <v>714</v>
      </c>
      <c r="B413" s="36" t="s">
        <v>1159</v>
      </c>
      <c r="C413" s="37"/>
      <c r="D413" s="38"/>
      <c r="E413" s="28"/>
      <c r="F413" s="49">
        <f>F414+F417+F424+F429</f>
        <v>0</v>
      </c>
      <c r="K413" s="4">
        <v>0</v>
      </c>
      <c r="Q413" s="20" t="e">
        <f>#REF!*(1+#REF!/100)</f>
        <v>#REF!</v>
      </c>
      <c r="R413" s="20" t="e">
        <f t="shared" si="26"/>
        <v>#REF!</v>
      </c>
    </row>
    <row r="414" spans="1:18" x14ac:dyDescent="0.2">
      <c r="A414" s="11" t="s">
        <v>715</v>
      </c>
      <c r="B414" s="45" t="s">
        <v>151</v>
      </c>
      <c r="C414" s="45"/>
      <c r="D414" s="46"/>
      <c r="E414" s="27"/>
      <c r="F414" s="52">
        <f>SUM(F415:F416)</f>
        <v>0</v>
      </c>
      <c r="Q414" s="20" t="e">
        <f>#REF!*(1+#REF!/100)</f>
        <v>#REF!</v>
      </c>
      <c r="R414" s="20" t="e">
        <f t="shared" si="26"/>
        <v>#REF!</v>
      </c>
    </row>
    <row r="415" spans="1:18" ht="25.5" x14ac:dyDescent="0.2">
      <c r="A415" s="7" t="s">
        <v>716</v>
      </c>
      <c r="B415" s="21" t="s">
        <v>206</v>
      </c>
      <c r="C415" s="16" t="s">
        <v>185</v>
      </c>
      <c r="D415" s="16">
        <v>3</v>
      </c>
      <c r="E415" s="24"/>
      <c r="F415" s="16">
        <f>E415*D415</f>
        <v>0</v>
      </c>
      <c r="K415" s="4">
        <v>0</v>
      </c>
      <c r="Q415" s="20" t="e">
        <f>#REF!*(1+#REF!/100)</f>
        <v>#REF!</v>
      </c>
      <c r="R415" s="20" t="e">
        <f t="shared" si="26"/>
        <v>#REF!</v>
      </c>
    </row>
    <row r="416" spans="1:18" ht="25.5" x14ac:dyDescent="0.2">
      <c r="A416" s="7" t="s">
        <v>717</v>
      </c>
      <c r="B416" s="21" t="s">
        <v>208</v>
      </c>
      <c r="C416" s="16" t="s">
        <v>185</v>
      </c>
      <c r="D416" s="16">
        <v>1</v>
      </c>
      <c r="E416" s="24"/>
      <c r="F416" s="16">
        <f>E416*D416</f>
        <v>0</v>
      </c>
      <c r="H416" s="4">
        <v>348.72</v>
      </c>
      <c r="Q416" s="20" t="e">
        <f>#REF!*(1+#REF!/100)</f>
        <v>#REF!</v>
      </c>
      <c r="R416" s="20" t="e">
        <f t="shared" si="26"/>
        <v>#REF!</v>
      </c>
    </row>
    <row r="417" spans="1:18" x14ac:dyDescent="0.2">
      <c r="A417" s="11" t="s">
        <v>718</v>
      </c>
      <c r="B417" s="45" t="s">
        <v>204</v>
      </c>
      <c r="C417" s="45"/>
      <c r="D417" s="46"/>
      <c r="E417" s="27"/>
      <c r="F417" s="52">
        <f>SUM(F418:F423)</f>
        <v>0</v>
      </c>
      <c r="Q417" s="20" t="e">
        <f>#REF!*(1+#REF!/100)</f>
        <v>#REF!</v>
      </c>
      <c r="R417" s="20" t="e">
        <f t="shared" si="26"/>
        <v>#REF!</v>
      </c>
    </row>
    <row r="418" spans="1:18" x14ac:dyDescent="0.2">
      <c r="A418" s="7" t="s">
        <v>719</v>
      </c>
      <c r="B418" s="21" t="s">
        <v>838</v>
      </c>
      <c r="C418" s="16" t="s">
        <v>158</v>
      </c>
      <c r="D418" s="16">
        <v>5.03</v>
      </c>
      <c r="E418" s="24"/>
      <c r="F418" s="16">
        <f t="shared" ref="F418:F423" si="29">E418*D418</f>
        <v>0</v>
      </c>
      <c r="K418" s="51">
        <v>4.8999999999999998E-3</v>
      </c>
      <c r="Q418" s="20" t="e">
        <f>#REF!*(1+#REF!/100)</f>
        <v>#REF!</v>
      </c>
      <c r="R418" s="20" t="e">
        <f t="shared" si="26"/>
        <v>#REF!</v>
      </c>
    </row>
    <row r="419" spans="1:18" ht="38.25" x14ac:dyDescent="0.2">
      <c r="A419" s="7" t="s">
        <v>720</v>
      </c>
      <c r="B419" s="21" t="s">
        <v>1255</v>
      </c>
      <c r="C419" s="16" t="s">
        <v>158</v>
      </c>
      <c r="D419" s="16">
        <v>1.26</v>
      </c>
      <c r="E419" s="24"/>
      <c r="F419" s="16">
        <f t="shared" si="29"/>
        <v>0</v>
      </c>
      <c r="G419" s="53"/>
      <c r="H419" s="53">
        <f>1.2*2.1</f>
        <v>2.52</v>
      </c>
      <c r="I419" s="53"/>
      <c r="J419" s="53"/>
      <c r="K419" s="54">
        <v>4.8999999999999998E-3</v>
      </c>
      <c r="L419" s="53"/>
      <c r="M419" s="53"/>
      <c r="N419" s="53"/>
      <c r="O419" s="53"/>
      <c r="P419" s="53"/>
      <c r="Q419" s="20" t="e">
        <f>#REF!*(1+#REF!/100)</f>
        <v>#REF!</v>
      </c>
      <c r="R419" s="20" t="e">
        <f t="shared" si="26"/>
        <v>#REF!</v>
      </c>
    </row>
    <row r="420" spans="1:18" x14ac:dyDescent="0.2">
      <c r="A420" s="7" t="s">
        <v>721</v>
      </c>
      <c r="B420" s="21" t="s">
        <v>911</v>
      </c>
      <c r="C420" s="16" t="s">
        <v>158</v>
      </c>
      <c r="D420" s="16">
        <v>4.71</v>
      </c>
      <c r="E420" s="24"/>
      <c r="F420" s="16">
        <f t="shared" si="29"/>
        <v>0</v>
      </c>
      <c r="K420" s="4">
        <v>4.9159636196853696E-3</v>
      </c>
      <c r="Q420" s="20" t="e">
        <f>#REF!*(1+#REF!/100)</f>
        <v>#REF!</v>
      </c>
      <c r="R420" s="20" t="e">
        <f t="shared" si="26"/>
        <v>#REF!</v>
      </c>
    </row>
    <row r="421" spans="1:18" x14ac:dyDescent="0.2">
      <c r="A421" s="7" t="s">
        <v>722</v>
      </c>
      <c r="B421" s="21" t="s">
        <v>1249</v>
      </c>
      <c r="C421" s="16" t="s">
        <v>158</v>
      </c>
      <c r="D421" s="16">
        <v>1.26</v>
      </c>
      <c r="E421" s="24"/>
      <c r="F421" s="16">
        <f t="shared" si="29"/>
        <v>0</v>
      </c>
      <c r="Q421" s="20" t="e">
        <f>#REF!*(1+#REF!/100)</f>
        <v>#REF!</v>
      </c>
      <c r="R421" s="20" t="e">
        <f t="shared" si="26"/>
        <v>#REF!</v>
      </c>
    </row>
    <row r="422" spans="1:18" ht="25.5" x14ac:dyDescent="0.2">
      <c r="A422" s="7" t="s">
        <v>723</v>
      </c>
      <c r="B422" s="21" t="s">
        <v>167</v>
      </c>
      <c r="C422" s="16" t="s">
        <v>169</v>
      </c>
      <c r="D422" s="16">
        <v>1.26</v>
      </c>
      <c r="E422" s="24"/>
      <c r="F422" s="16">
        <f t="shared" si="29"/>
        <v>0</v>
      </c>
      <c r="Q422" s="20" t="e">
        <f>#REF!*(1+#REF!/100)</f>
        <v>#REF!</v>
      </c>
      <c r="R422" s="20" t="e">
        <f t="shared" si="26"/>
        <v>#REF!</v>
      </c>
    </row>
    <row r="423" spans="1:18" ht="38.25" x14ac:dyDescent="0.2">
      <c r="A423" s="7" t="s">
        <v>724</v>
      </c>
      <c r="B423" s="21" t="s">
        <v>176</v>
      </c>
      <c r="C423" s="16" t="s">
        <v>159</v>
      </c>
      <c r="D423" s="16">
        <v>50</v>
      </c>
      <c r="E423" s="24"/>
      <c r="F423" s="16">
        <f t="shared" si="29"/>
        <v>0</v>
      </c>
      <c r="G423" s="4">
        <f>SUM(D418:D419)</f>
        <v>6.29</v>
      </c>
      <c r="Q423" s="20" t="e">
        <f>#REF!*(1+#REF!/100)</f>
        <v>#REF!</v>
      </c>
      <c r="R423" s="20" t="e">
        <f t="shared" si="26"/>
        <v>#REF!</v>
      </c>
    </row>
    <row r="424" spans="1:18" ht="25.5" x14ac:dyDescent="0.2">
      <c r="A424" s="11" t="s">
        <v>725</v>
      </c>
      <c r="B424" s="45" t="s">
        <v>1231</v>
      </c>
      <c r="C424" s="45"/>
      <c r="D424" s="46"/>
      <c r="E424" s="27"/>
      <c r="F424" s="52">
        <f>SUM(F425:F428)</f>
        <v>0</v>
      </c>
      <c r="Q424" s="20" t="e">
        <f>#REF!*(1+#REF!/100)</f>
        <v>#REF!</v>
      </c>
      <c r="R424" s="20" t="e">
        <f t="shared" si="26"/>
        <v>#REF!</v>
      </c>
    </row>
    <row r="425" spans="1:18" x14ac:dyDescent="0.2">
      <c r="A425" s="7" t="s">
        <v>726</v>
      </c>
      <c r="B425" s="21" t="s">
        <v>833</v>
      </c>
      <c r="C425" s="16" t="s">
        <v>158</v>
      </c>
      <c r="D425" s="16">
        <v>20</v>
      </c>
      <c r="E425" s="24"/>
      <c r="F425" s="16">
        <f>E425*D425</f>
        <v>0</v>
      </c>
      <c r="G425" s="4" t="e">
        <f>F419+F420+#REF!+#REF!+#REF!</f>
        <v>#REF!</v>
      </c>
      <c r="Q425" s="20" t="e">
        <f>#REF!*(1+#REF!/100)</f>
        <v>#REF!</v>
      </c>
      <c r="R425" s="20" t="e">
        <f t="shared" ref="R425:R488" si="30">D425*Q425</f>
        <v>#REF!</v>
      </c>
    </row>
    <row r="426" spans="1:18" x14ac:dyDescent="0.2">
      <c r="A426" s="7" t="s">
        <v>727</v>
      </c>
      <c r="B426" s="21" t="s">
        <v>203</v>
      </c>
      <c r="C426" s="16" t="s">
        <v>154</v>
      </c>
      <c r="D426" s="16">
        <v>800</v>
      </c>
      <c r="E426" s="24"/>
      <c r="F426" s="16">
        <f>E426*D426</f>
        <v>0</v>
      </c>
      <c r="Q426" s="20" t="e">
        <f>#REF!*(1+#REF!/100)</f>
        <v>#REF!</v>
      </c>
      <c r="R426" s="20" t="e">
        <f t="shared" si="30"/>
        <v>#REF!</v>
      </c>
    </row>
    <row r="427" spans="1:18" ht="25.5" x14ac:dyDescent="0.2">
      <c r="A427" s="7" t="s">
        <v>728</v>
      </c>
      <c r="B427" s="21" t="s">
        <v>914</v>
      </c>
      <c r="C427" s="16" t="s">
        <v>158</v>
      </c>
      <c r="D427" s="16">
        <v>1164.8</v>
      </c>
      <c r="E427" s="24"/>
      <c r="F427" s="16">
        <f>E427*D427</f>
        <v>0</v>
      </c>
      <c r="Q427" s="20" t="e">
        <f>#REF!*(1+#REF!/100)</f>
        <v>#REF!</v>
      </c>
      <c r="R427" s="20" t="e">
        <f t="shared" si="30"/>
        <v>#REF!</v>
      </c>
    </row>
    <row r="428" spans="1:18" ht="25.5" x14ac:dyDescent="0.2">
      <c r="A428" s="7" t="s">
        <v>729</v>
      </c>
      <c r="B428" s="21" t="s">
        <v>940</v>
      </c>
      <c r="C428" s="16" t="s">
        <v>154</v>
      </c>
      <c r="D428" s="16">
        <v>2400</v>
      </c>
      <c r="E428" s="24"/>
      <c r="F428" s="16">
        <f>E428*D428</f>
        <v>0</v>
      </c>
      <c r="Q428" s="20" t="e">
        <f>#REF!*(1+#REF!/100)</f>
        <v>#REF!</v>
      </c>
      <c r="R428" s="20" t="e">
        <f t="shared" si="30"/>
        <v>#REF!</v>
      </c>
    </row>
    <row r="429" spans="1:18" x14ac:dyDescent="0.2">
      <c r="A429" s="11" t="s">
        <v>1225</v>
      </c>
      <c r="B429" s="45" t="s">
        <v>72</v>
      </c>
      <c r="C429" s="45"/>
      <c r="D429" s="46"/>
      <c r="E429" s="27"/>
      <c r="F429" s="52">
        <f>SUM(F430:F434)</f>
        <v>0</v>
      </c>
      <c r="Q429" s="20" t="e">
        <f>#REF!*(1+#REF!/100)</f>
        <v>#REF!</v>
      </c>
      <c r="R429" s="20" t="e">
        <f t="shared" si="30"/>
        <v>#REF!</v>
      </c>
    </row>
    <row r="430" spans="1:18" ht="38.25" x14ac:dyDescent="0.2">
      <c r="A430" s="7" t="s">
        <v>1226</v>
      </c>
      <c r="B430" s="21" t="s">
        <v>930</v>
      </c>
      <c r="C430" s="16" t="s">
        <v>154</v>
      </c>
      <c r="D430" s="16">
        <v>400</v>
      </c>
      <c r="E430" s="24"/>
      <c r="F430" s="16">
        <f>E430*D430</f>
        <v>0</v>
      </c>
      <c r="G430" s="4">
        <f>SUM(D420:D429,D414)</f>
        <v>4442.03</v>
      </c>
      <c r="Q430" s="20" t="e">
        <f>#REF!*(1+#REF!/100)</f>
        <v>#REF!</v>
      </c>
      <c r="R430" s="20" t="e">
        <f t="shared" si="30"/>
        <v>#REF!</v>
      </c>
    </row>
    <row r="431" spans="1:18" ht="25.5" x14ac:dyDescent="0.2">
      <c r="A431" s="7" t="s">
        <v>1227</v>
      </c>
      <c r="B431" s="21" t="s">
        <v>861</v>
      </c>
      <c r="C431" s="16" t="s">
        <v>148</v>
      </c>
      <c r="D431" s="16">
        <v>80</v>
      </c>
      <c r="E431" s="24"/>
      <c r="F431" s="16">
        <f>E431*D431</f>
        <v>0</v>
      </c>
      <c r="Q431" s="20" t="e">
        <f>#REF!*(1+#REF!/100)</f>
        <v>#REF!</v>
      </c>
      <c r="R431" s="20" t="e">
        <f t="shared" si="30"/>
        <v>#REF!</v>
      </c>
    </row>
    <row r="432" spans="1:18" x14ac:dyDescent="0.2">
      <c r="A432" s="7" t="s">
        <v>1228</v>
      </c>
      <c r="B432" s="21" t="s">
        <v>166</v>
      </c>
      <c r="C432" s="16" t="s">
        <v>154</v>
      </c>
      <c r="D432" s="16">
        <v>80</v>
      </c>
      <c r="E432" s="24"/>
      <c r="F432" s="16">
        <f>E432*D432</f>
        <v>0</v>
      </c>
      <c r="Q432" s="20" t="e">
        <f>#REF!*(1+#REF!/100)</f>
        <v>#REF!</v>
      </c>
      <c r="R432" s="20" t="e">
        <f t="shared" si="30"/>
        <v>#REF!</v>
      </c>
    </row>
    <row r="433" spans="1:18" ht="38.25" x14ac:dyDescent="0.2">
      <c r="A433" s="7" t="s">
        <v>1229</v>
      </c>
      <c r="B433" s="21" t="s">
        <v>945</v>
      </c>
      <c r="C433" s="16" t="s">
        <v>148</v>
      </c>
      <c r="D433" s="16">
        <v>200</v>
      </c>
      <c r="E433" s="24"/>
      <c r="F433" s="16">
        <f>E433*D433</f>
        <v>0</v>
      </c>
      <c r="Q433" s="20" t="e">
        <f>#REF!*(1+#REF!/100)</f>
        <v>#REF!</v>
      </c>
      <c r="R433" s="20" t="e">
        <f t="shared" si="30"/>
        <v>#REF!</v>
      </c>
    </row>
    <row r="434" spans="1:18" x14ac:dyDescent="0.2">
      <c r="A434" s="7" t="s">
        <v>1230</v>
      </c>
      <c r="B434" s="21" t="s">
        <v>174</v>
      </c>
      <c r="C434" s="16" t="s">
        <v>154</v>
      </c>
      <c r="D434" s="16">
        <v>9</v>
      </c>
      <c r="E434" s="24"/>
      <c r="F434" s="16">
        <f>E434*D434</f>
        <v>0</v>
      </c>
      <c r="Q434" s="20" t="e">
        <f>#REF!*(1+#REF!/100)</f>
        <v>#REF!</v>
      </c>
      <c r="R434" s="20" t="e">
        <f t="shared" si="30"/>
        <v>#REF!</v>
      </c>
    </row>
    <row r="435" spans="1:18" ht="15.75" x14ac:dyDescent="0.2">
      <c r="A435" s="10" t="s">
        <v>730</v>
      </c>
      <c r="B435" s="36" t="s">
        <v>1160</v>
      </c>
      <c r="C435" s="37"/>
      <c r="D435" s="38"/>
      <c r="E435" s="28"/>
      <c r="F435" s="49">
        <f>F436+F439+F452+F459+F479+F487</f>
        <v>0</v>
      </c>
      <c r="K435" s="4">
        <v>0</v>
      </c>
      <c r="Q435" s="20" t="e">
        <f>#REF!*(1+#REF!/100)</f>
        <v>#REF!</v>
      </c>
      <c r="R435" s="20" t="e">
        <f t="shared" si="30"/>
        <v>#REF!</v>
      </c>
    </row>
    <row r="436" spans="1:18" x14ac:dyDescent="0.2">
      <c r="A436" s="11" t="s">
        <v>731</v>
      </c>
      <c r="B436" s="45" t="s">
        <v>152</v>
      </c>
      <c r="C436" s="45"/>
      <c r="D436" s="46"/>
      <c r="E436" s="27"/>
      <c r="F436" s="52">
        <f>SUM(F437:F438)</f>
        <v>0</v>
      </c>
      <c r="Q436" s="20" t="e">
        <f>#REF!*(1+#REF!/100)</f>
        <v>#REF!</v>
      </c>
      <c r="R436" s="20" t="e">
        <f t="shared" si="30"/>
        <v>#REF!</v>
      </c>
    </row>
    <row r="437" spans="1:18" ht="25.5" x14ac:dyDescent="0.2">
      <c r="A437" s="7" t="s">
        <v>732</v>
      </c>
      <c r="B437" s="21" t="s">
        <v>206</v>
      </c>
      <c r="C437" s="16" t="s">
        <v>185</v>
      </c>
      <c r="D437" s="16">
        <v>5</v>
      </c>
      <c r="E437" s="24"/>
      <c r="F437" s="16">
        <f>E437*D437</f>
        <v>0</v>
      </c>
      <c r="K437" s="4">
        <v>0</v>
      </c>
      <c r="Q437" s="20" t="e">
        <f>#REF!*(1+#REF!/100)</f>
        <v>#REF!</v>
      </c>
      <c r="R437" s="20" t="e">
        <f t="shared" si="30"/>
        <v>#REF!</v>
      </c>
    </row>
    <row r="438" spans="1:18" x14ac:dyDescent="0.2">
      <c r="A438" s="7" t="s">
        <v>733</v>
      </c>
      <c r="B438" s="21" t="s">
        <v>207</v>
      </c>
      <c r="C438" s="16" t="s">
        <v>185</v>
      </c>
      <c r="D438" s="16">
        <v>1</v>
      </c>
      <c r="E438" s="24"/>
      <c r="F438" s="16">
        <f>E438*D438</f>
        <v>0</v>
      </c>
      <c r="H438" s="4">
        <v>348.72</v>
      </c>
      <c r="Q438" s="20" t="e">
        <f>#REF!*(1+#REF!/100)</f>
        <v>#REF!</v>
      </c>
      <c r="R438" s="20" t="e">
        <f t="shared" si="30"/>
        <v>#REF!</v>
      </c>
    </row>
    <row r="439" spans="1:18" x14ac:dyDescent="0.2">
      <c r="A439" s="11" t="s">
        <v>734</v>
      </c>
      <c r="B439" s="45" t="s">
        <v>209</v>
      </c>
      <c r="C439" s="45"/>
      <c r="D439" s="46"/>
      <c r="E439" s="27"/>
      <c r="F439" s="52">
        <f>SUM(F440:F451)</f>
        <v>0</v>
      </c>
      <c r="Q439" s="20" t="e">
        <f>#REF!*(1+#REF!/100)</f>
        <v>#REF!</v>
      </c>
      <c r="R439" s="20" t="e">
        <f t="shared" si="30"/>
        <v>#REF!</v>
      </c>
    </row>
    <row r="440" spans="1:18" x14ac:dyDescent="0.2">
      <c r="A440" s="7" t="s">
        <v>735</v>
      </c>
      <c r="B440" s="21" t="s">
        <v>941</v>
      </c>
      <c r="C440" s="16" t="s">
        <v>154</v>
      </c>
      <c r="D440" s="16">
        <v>2500</v>
      </c>
      <c r="E440" s="24"/>
      <c r="F440" s="16">
        <f t="shared" ref="F440:F451" si="31">E440*D440</f>
        <v>0</v>
      </c>
      <c r="K440" s="51">
        <v>4.8999999999999998E-3</v>
      </c>
      <c r="Q440" s="20" t="e">
        <f>#REF!*(1+#REF!/100)</f>
        <v>#REF!</v>
      </c>
      <c r="R440" s="20" t="e">
        <f t="shared" si="30"/>
        <v>#REF!</v>
      </c>
    </row>
    <row r="441" spans="1:18" ht="25.5" x14ac:dyDescent="0.2">
      <c r="A441" s="7" t="s">
        <v>736</v>
      </c>
      <c r="B441" s="21" t="s">
        <v>943</v>
      </c>
      <c r="C441" s="16" t="s">
        <v>154</v>
      </c>
      <c r="D441" s="16">
        <v>172.8</v>
      </c>
      <c r="E441" s="24"/>
      <c r="F441" s="16">
        <f t="shared" si="31"/>
        <v>0</v>
      </c>
      <c r="G441" s="53"/>
      <c r="H441" s="53">
        <f>1.2*2.1</f>
        <v>2.52</v>
      </c>
      <c r="I441" s="53"/>
      <c r="J441" s="53"/>
      <c r="K441" s="54">
        <v>4.8999999999999998E-3</v>
      </c>
      <c r="L441" s="53"/>
      <c r="M441" s="53"/>
      <c r="N441" s="53"/>
      <c r="O441" s="53"/>
      <c r="P441" s="53"/>
      <c r="Q441" s="20" t="e">
        <f>#REF!*(1+#REF!/100)</f>
        <v>#REF!</v>
      </c>
      <c r="R441" s="20" t="e">
        <f t="shared" si="30"/>
        <v>#REF!</v>
      </c>
    </row>
    <row r="442" spans="1:18" x14ac:dyDescent="0.2">
      <c r="A442" s="7" t="s">
        <v>737</v>
      </c>
      <c r="B442" s="21" t="s">
        <v>838</v>
      </c>
      <c r="C442" s="16" t="s">
        <v>158</v>
      </c>
      <c r="D442" s="16">
        <v>50.18</v>
      </c>
      <c r="E442" s="24"/>
      <c r="F442" s="16">
        <f t="shared" si="31"/>
        <v>0</v>
      </c>
      <c r="K442" s="4">
        <v>4.9159636196853696E-3</v>
      </c>
      <c r="Q442" s="20" t="e">
        <f>#REF!*(1+#REF!/100)</f>
        <v>#REF!</v>
      </c>
      <c r="R442" s="20" t="e">
        <f t="shared" si="30"/>
        <v>#REF!</v>
      </c>
    </row>
    <row r="443" spans="1:18" ht="38.25" x14ac:dyDescent="0.2">
      <c r="A443" s="7" t="s">
        <v>738</v>
      </c>
      <c r="B443" s="21" t="s">
        <v>1255</v>
      </c>
      <c r="C443" s="16" t="s">
        <v>158</v>
      </c>
      <c r="D443" s="16">
        <v>12.54</v>
      </c>
      <c r="E443" s="24"/>
      <c r="F443" s="16">
        <f t="shared" si="31"/>
        <v>0</v>
      </c>
      <c r="Q443" s="20" t="e">
        <f>#REF!*(1+#REF!/100)</f>
        <v>#REF!</v>
      </c>
      <c r="R443" s="20" t="e">
        <f t="shared" si="30"/>
        <v>#REF!</v>
      </c>
    </row>
    <row r="444" spans="1:18" x14ac:dyDescent="0.2">
      <c r="A444" s="7" t="s">
        <v>739</v>
      </c>
      <c r="B444" s="21" t="s">
        <v>911</v>
      </c>
      <c r="C444" s="16" t="s">
        <v>158</v>
      </c>
      <c r="D444" s="16">
        <v>26.8</v>
      </c>
      <c r="E444" s="24"/>
      <c r="F444" s="16">
        <f t="shared" si="31"/>
        <v>0</v>
      </c>
      <c r="Q444" s="20" t="e">
        <f>#REF!*(1+#REF!/100)</f>
        <v>#REF!</v>
      </c>
      <c r="R444" s="20" t="e">
        <f t="shared" si="30"/>
        <v>#REF!</v>
      </c>
    </row>
    <row r="445" spans="1:18" x14ac:dyDescent="0.2">
      <c r="A445" s="7" t="s">
        <v>740</v>
      </c>
      <c r="B445" s="21" t="s">
        <v>1249</v>
      </c>
      <c r="C445" s="16" t="s">
        <v>158</v>
      </c>
      <c r="D445" s="16">
        <v>12.54</v>
      </c>
      <c r="E445" s="24"/>
      <c r="F445" s="16">
        <f t="shared" si="31"/>
        <v>0</v>
      </c>
      <c r="Q445" s="20" t="e">
        <f>#REF!*(1+#REF!/100)</f>
        <v>#REF!</v>
      </c>
      <c r="R445" s="20" t="e">
        <f t="shared" si="30"/>
        <v>#REF!</v>
      </c>
    </row>
    <row r="446" spans="1:18" ht="25.5" x14ac:dyDescent="0.2">
      <c r="A446" s="7" t="s">
        <v>741</v>
      </c>
      <c r="B446" s="21" t="s">
        <v>167</v>
      </c>
      <c r="C446" s="16" t="s">
        <v>169</v>
      </c>
      <c r="D446" s="16">
        <v>125.4</v>
      </c>
      <c r="E446" s="24"/>
      <c r="F446" s="16">
        <f t="shared" si="31"/>
        <v>0</v>
      </c>
      <c r="Q446" s="20" t="e">
        <f>#REF!*(1+#REF!/100)</f>
        <v>#REF!</v>
      </c>
      <c r="R446" s="20" t="e">
        <f t="shared" si="30"/>
        <v>#REF!</v>
      </c>
    </row>
    <row r="447" spans="1:18" ht="25.5" x14ac:dyDescent="0.2">
      <c r="A447" s="7" t="s">
        <v>742</v>
      </c>
      <c r="B447" s="21" t="s">
        <v>879</v>
      </c>
      <c r="C447" s="16" t="s">
        <v>158</v>
      </c>
      <c r="D447" s="16">
        <v>5.39</v>
      </c>
      <c r="E447" s="24"/>
      <c r="F447" s="16">
        <f t="shared" si="31"/>
        <v>0</v>
      </c>
      <c r="Q447" s="20" t="e">
        <f>#REF!*(1+#REF!/100)</f>
        <v>#REF!</v>
      </c>
      <c r="R447" s="20" t="e">
        <f t="shared" si="30"/>
        <v>#REF!</v>
      </c>
    </row>
    <row r="448" spans="1:18" x14ac:dyDescent="0.2">
      <c r="A448" s="7" t="s">
        <v>743</v>
      </c>
      <c r="B448" s="21" t="s">
        <v>979</v>
      </c>
      <c r="C448" s="16" t="s">
        <v>158</v>
      </c>
      <c r="D448" s="16">
        <v>5.39</v>
      </c>
      <c r="E448" s="24"/>
      <c r="F448" s="16">
        <f t="shared" si="31"/>
        <v>0</v>
      </c>
      <c r="Q448" s="20" t="e">
        <f>#REF!*(1+#REF!/100)</f>
        <v>#REF!</v>
      </c>
      <c r="R448" s="20" t="e">
        <f t="shared" si="30"/>
        <v>#REF!</v>
      </c>
    </row>
    <row r="449" spans="1:18" ht="25.5" x14ac:dyDescent="0.2">
      <c r="A449" s="7" t="s">
        <v>744</v>
      </c>
      <c r="B449" s="21" t="s">
        <v>871</v>
      </c>
      <c r="C449" s="16" t="s">
        <v>154</v>
      </c>
      <c r="D449" s="16">
        <v>6.72</v>
      </c>
      <c r="E449" s="24"/>
      <c r="F449" s="16">
        <f t="shared" si="31"/>
        <v>0</v>
      </c>
      <c r="Q449" s="20" t="e">
        <f>#REF!*(1+#REF!/100)</f>
        <v>#REF!</v>
      </c>
      <c r="R449" s="20" t="e">
        <f t="shared" si="30"/>
        <v>#REF!</v>
      </c>
    </row>
    <row r="450" spans="1:18" ht="38.25" x14ac:dyDescent="0.2">
      <c r="A450" s="7" t="s">
        <v>745</v>
      </c>
      <c r="B450" s="21" t="s">
        <v>876</v>
      </c>
      <c r="C450" s="16" t="s">
        <v>159</v>
      </c>
      <c r="D450" s="16">
        <v>323.39999999999998</v>
      </c>
      <c r="E450" s="24"/>
      <c r="F450" s="16">
        <f t="shared" si="31"/>
        <v>0</v>
      </c>
      <c r="Q450" s="20" t="e">
        <f>#REF!*(1+#REF!/100)</f>
        <v>#REF!</v>
      </c>
      <c r="R450" s="20" t="e">
        <f t="shared" si="30"/>
        <v>#REF!</v>
      </c>
    </row>
    <row r="451" spans="1:18" ht="25.5" x14ac:dyDescent="0.2">
      <c r="A451" s="7" t="s">
        <v>746</v>
      </c>
      <c r="B451" s="21" t="s">
        <v>210</v>
      </c>
      <c r="C451" s="16" t="s">
        <v>159</v>
      </c>
      <c r="D451" s="16">
        <v>10.78</v>
      </c>
      <c r="E451" s="24"/>
      <c r="F451" s="16">
        <f t="shared" si="31"/>
        <v>0</v>
      </c>
      <c r="Q451" s="20" t="e">
        <f>#REF!*(1+#REF!/100)</f>
        <v>#REF!</v>
      </c>
      <c r="R451" s="20" t="e">
        <f t="shared" si="30"/>
        <v>#REF!</v>
      </c>
    </row>
    <row r="452" spans="1:18" x14ac:dyDescent="0.2">
      <c r="A452" s="11" t="s">
        <v>747</v>
      </c>
      <c r="B452" s="45" t="s">
        <v>204</v>
      </c>
      <c r="C452" s="45"/>
      <c r="D452" s="46"/>
      <c r="E452" s="27"/>
      <c r="F452" s="52">
        <f>SUM(F453:F458)</f>
        <v>0</v>
      </c>
      <c r="Q452" s="20" t="e">
        <f>#REF!*(1+#REF!/100)</f>
        <v>#REF!</v>
      </c>
      <c r="R452" s="20" t="e">
        <f t="shared" si="30"/>
        <v>#REF!</v>
      </c>
    </row>
    <row r="453" spans="1:18" x14ac:dyDescent="0.2">
      <c r="A453" s="7" t="s">
        <v>748</v>
      </c>
      <c r="B453" s="21" t="s">
        <v>838</v>
      </c>
      <c r="C453" s="16" t="s">
        <v>158</v>
      </c>
      <c r="D453" s="16">
        <v>5.03</v>
      </c>
      <c r="E453" s="24"/>
      <c r="F453" s="16">
        <f t="shared" ref="F453:F458" si="32">E453*D453</f>
        <v>0</v>
      </c>
      <c r="G453" s="4" t="e">
        <f>F447+F448+F449+#REF!+F450</f>
        <v>#REF!</v>
      </c>
      <c r="Q453" s="20" t="e">
        <f>#REF!*(1+#REF!/100)</f>
        <v>#REF!</v>
      </c>
      <c r="R453" s="20" t="e">
        <f t="shared" si="30"/>
        <v>#REF!</v>
      </c>
    </row>
    <row r="454" spans="1:18" ht="38.25" x14ac:dyDescent="0.2">
      <c r="A454" s="7" t="s">
        <v>749</v>
      </c>
      <c r="B454" s="21" t="s">
        <v>1255</v>
      </c>
      <c r="C454" s="16" t="s">
        <v>158</v>
      </c>
      <c r="D454" s="16">
        <v>1.26</v>
      </c>
      <c r="E454" s="24"/>
      <c r="F454" s="16">
        <f t="shared" si="32"/>
        <v>0</v>
      </c>
      <c r="Q454" s="20" t="e">
        <f>#REF!*(1+#REF!/100)</f>
        <v>#REF!</v>
      </c>
      <c r="R454" s="20" t="e">
        <f t="shared" si="30"/>
        <v>#REF!</v>
      </c>
    </row>
    <row r="455" spans="1:18" x14ac:dyDescent="0.2">
      <c r="A455" s="7" t="s">
        <v>750</v>
      </c>
      <c r="B455" s="21" t="s">
        <v>911</v>
      </c>
      <c r="C455" s="16" t="s">
        <v>158</v>
      </c>
      <c r="D455" s="16">
        <v>4.71</v>
      </c>
      <c r="E455" s="24"/>
      <c r="F455" s="16">
        <f t="shared" si="32"/>
        <v>0</v>
      </c>
      <c r="Q455" s="20" t="e">
        <f>#REF!*(1+#REF!/100)</f>
        <v>#REF!</v>
      </c>
      <c r="R455" s="20" t="e">
        <f t="shared" si="30"/>
        <v>#REF!</v>
      </c>
    </row>
    <row r="456" spans="1:18" x14ac:dyDescent="0.2">
      <c r="A456" s="7" t="s">
        <v>751</v>
      </c>
      <c r="B456" s="21" t="s">
        <v>1249</v>
      </c>
      <c r="C456" s="16" t="s">
        <v>158</v>
      </c>
      <c r="D456" s="16">
        <v>1.26</v>
      </c>
      <c r="E456" s="24"/>
      <c r="F456" s="16">
        <f t="shared" si="32"/>
        <v>0</v>
      </c>
      <c r="Q456" s="20" t="e">
        <f>#REF!*(1+#REF!/100)</f>
        <v>#REF!</v>
      </c>
      <c r="R456" s="20" t="e">
        <f t="shared" si="30"/>
        <v>#REF!</v>
      </c>
    </row>
    <row r="457" spans="1:18" ht="25.5" x14ac:dyDescent="0.2">
      <c r="A457" s="7" t="s">
        <v>752</v>
      </c>
      <c r="B457" s="21" t="s">
        <v>167</v>
      </c>
      <c r="C457" s="16" t="s">
        <v>169</v>
      </c>
      <c r="D457" s="16">
        <v>1.26</v>
      </c>
      <c r="E457" s="24"/>
      <c r="F457" s="16">
        <f t="shared" si="32"/>
        <v>0</v>
      </c>
      <c r="Q457" s="20" t="e">
        <f>#REF!*(1+#REF!/100)</f>
        <v>#REF!</v>
      </c>
      <c r="R457" s="20" t="e">
        <f t="shared" si="30"/>
        <v>#REF!</v>
      </c>
    </row>
    <row r="458" spans="1:18" ht="38.25" x14ac:dyDescent="0.2">
      <c r="A458" s="7" t="s">
        <v>753</v>
      </c>
      <c r="B458" s="21" t="s">
        <v>176</v>
      </c>
      <c r="C458" s="16" t="s">
        <v>159</v>
      </c>
      <c r="D458" s="16">
        <v>50</v>
      </c>
      <c r="E458" s="24"/>
      <c r="F458" s="16">
        <f t="shared" si="32"/>
        <v>0</v>
      </c>
      <c r="G458" s="4">
        <f>SUM(D453:D454)</f>
        <v>6.29</v>
      </c>
      <c r="Q458" s="20" t="e">
        <f>#REF!*(1+#REF!/100)</f>
        <v>#REF!</v>
      </c>
      <c r="R458" s="20" t="e">
        <f t="shared" si="30"/>
        <v>#REF!</v>
      </c>
    </row>
    <row r="459" spans="1:18" x14ac:dyDescent="0.2">
      <c r="A459" s="11" t="s">
        <v>754</v>
      </c>
      <c r="B459" s="45" t="s">
        <v>211</v>
      </c>
      <c r="C459" s="45"/>
      <c r="D459" s="46"/>
      <c r="E459" s="27"/>
      <c r="F459" s="52">
        <f>SUM(F460:F478)</f>
        <v>0</v>
      </c>
      <c r="Q459" s="20" t="e">
        <f>#REF!*(1+#REF!/100)</f>
        <v>#REF!</v>
      </c>
      <c r="R459" s="20" t="e">
        <f t="shared" si="30"/>
        <v>#REF!</v>
      </c>
    </row>
    <row r="460" spans="1:18" x14ac:dyDescent="0.2">
      <c r="A460" s="7" t="s">
        <v>755</v>
      </c>
      <c r="B460" s="21" t="s">
        <v>838</v>
      </c>
      <c r="C460" s="16" t="s">
        <v>158</v>
      </c>
      <c r="D460" s="16">
        <v>6.97</v>
      </c>
      <c r="E460" s="24"/>
      <c r="F460" s="16">
        <f t="shared" ref="F460:F478" si="33">E460*D460</f>
        <v>0</v>
      </c>
      <c r="G460" s="4" t="e">
        <f>SUM(D455:D486,#REF!)</f>
        <v>#REF!</v>
      </c>
      <c r="Q460" s="20" t="e">
        <f>#REF!*(1+#REF!/100)</f>
        <v>#REF!</v>
      </c>
      <c r="R460" s="20" t="e">
        <f t="shared" si="30"/>
        <v>#REF!</v>
      </c>
    </row>
    <row r="461" spans="1:18" ht="25.5" x14ac:dyDescent="0.2">
      <c r="A461" s="7" t="s">
        <v>756</v>
      </c>
      <c r="B461" s="21" t="s">
        <v>846</v>
      </c>
      <c r="C461" s="16" t="s">
        <v>158</v>
      </c>
      <c r="D461" s="16">
        <v>5.58</v>
      </c>
      <c r="E461" s="24"/>
      <c r="F461" s="16">
        <f t="shared" si="33"/>
        <v>0</v>
      </c>
      <c r="Q461" s="20" t="e">
        <f>#REF!*(1+#REF!/100)</f>
        <v>#REF!</v>
      </c>
      <c r="R461" s="20" t="e">
        <f t="shared" si="30"/>
        <v>#REF!</v>
      </c>
    </row>
    <row r="462" spans="1:18" x14ac:dyDescent="0.2">
      <c r="A462" s="7" t="s">
        <v>757</v>
      </c>
      <c r="B462" s="21" t="s">
        <v>979</v>
      </c>
      <c r="C462" s="16" t="s">
        <v>158</v>
      </c>
      <c r="D462" s="16">
        <v>5.58</v>
      </c>
      <c r="E462" s="24"/>
      <c r="F462" s="16">
        <f t="shared" si="33"/>
        <v>0</v>
      </c>
      <c r="Q462" s="20" t="e">
        <f>#REF!*(1+#REF!/100)</f>
        <v>#REF!</v>
      </c>
      <c r="R462" s="20" t="e">
        <f t="shared" si="30"/>
        <v>#REF!</v>
      </c>
    </row>
    <row r="463" spans="1:18" ht="25.5" x14ac:dyDescent="0.2">
      <c r="A463" s="7" t="s">
        <v>758</v>
      </c>
      <c r="B463" s="21" t="s">
        <v>872</v>
      </c>
      <c r="C463" s="16" t="s">
        <v>154</v>
      </c>
      <c r="D463" s="16">
        <v>21.98</v>
      </c>
      <c r="E463" s="24"/>
      <c r="F463" s="16">
        <f t="shared" si="33"/>
        <v>0</v>
      </c>
      <c r="Q463" s="20" t="e">
        <f>#REF!*(1+#REF!/100)</f>
        <v>#REF!</v>
      </c>
      <c r="R463" s="20" t="e">
        <f t="shared" si="30"/>
        <v>#REF!</v>
      </c>
    </row>
    <row r="464" spans="1:18" ht="38.25" x14ac:dyDescent="0.2">
      <c r="A464" s="7" t="s">
        <v>759</v>
      </c>
      <c r="B464" s="21" t="s">
        <v>875</v>
      </c>
      <c r="C464" s="16" t="s">
        <v>159</v>
      </c>
      <c r="D464" s="16">
        <v>111.6</v>
      </c>
      <c r="E464" s="24"/>
      <c r="F464" s="16">
        <f t="shared" si="33"/>
        <v>0</v>
      </c>
      <c r="G464" s="53"/>
      <c r="H464" s="53"/>
      <c r="I464" s="53"/>
      <c r="J464" s="53"/>
      <c r="K464" s="54"/>
      <c r="L464" s="53"/>
      <c r="M464" s="53"/>
      <c r="N464" s="53"/>
      <c r="O464" s="53"/>
      <c r="P464" s="53"/>
      <c r="Q464" s="20" t="e">
        <f>#REF!*(1+#REF!/100)</f>
        <v>#REF!</v>
      </c>
      <c r="R464" s="20" t="e">
        <f t="shared" si="30"/>
        <v>#REF!</v>
      </c>
    </row>
    <row r="465" spans="1:18" ht="38.25" x14ac:dyDescent="0.2">
      <c r="A465" s="7" t="s">
        <v>760</v>
      </c>
      <c r="B465" s="21" t="s">
        <v>876</v>
      </c>
      <c r="C465" s="16" t="s">
        <v>159</v>
      </c>
      <c r="D465" s="16">
        <v>334.8</v>
      </c>
      <c r="E465" s="24"/>
      <c r="F465" s="16">
        <f t="shared" si="33"/>
        <v>0</v>
      </c>
      <c r="Q465" s="20" t="e">
        <f>#REF!*(1+#REF!/100)</f>
        <v>#REF!</v>
      </c>
      <c r="R465" s="20" t="e">
        <f t="shared" si="30"/>
        <v>#REF!</v>
      </c>
    </row>
    <row r="466" spans="1:18" ht="25.5" x14ac:dyDescent="0.2">
      <c r="A466" s="7" t="s">
        <v>761</v>
      </c>
      <c r="B466" s="21" t="s">
        <v>926</v>
      </c>
      <c r="C466" s="16" t="s">
        <v>154</v>
      </c>
      <c r="D466" s="16">
        <v>68.849999999999994</v>
      </c>
      <c r="E466" s="24"/>
      <c r="F466" s="16">
        <f t="shared" si="33"/>
        <v>0</v>
      </c>
      <c r="Q466" s="20" t="e">
        <f>#REF!*(1+#REF!/100)</f>
        <v>#REF!</v>
      </c>
      <c r="R466" s="20" t="e">
        <f t="shared" si="30"/>
        <v>#REF!</v>
      </c>
    </row>
    <row r="467" spans="1:18" ht="51" x14ac:dyDescent="0.2">
      <c r="A467" s="7" t="s">
        <v>762</v>
      </c>
      <c r="B467" s="21" t="s">
        <v>938</v>
      </c>
      <c r="C467" s="16" t="s">
        <v>154</v>
      </c>
      <c r="D467" s="16">
        <v>137.69999999999999</v>
      </c>
      <c r="E467" s="24"/>
      <c r="F467" s="16">
        <f t="shared" si="33"/>
        <v>0</v>
      </c>
      <c r="G467" s="4" t="e">
        <f>F461+F462+F463+#REF!+F465</f>
        <v>#REF!</v>
      </c>
      <c r="Q467" s="20" t="e">
        <f>#REF!*(1+#REF!/100)</f>
        <v>#REF!</v>
      </c>
      <c r="R467" s="20" t="e">
        <f t="shared" si="30"/>
        <v>#REF!</v>
      </c>
    </row>
    <row r="468" spans="1:18" ht="25.5" x14ac:dyDescent="0.2">
      <c r="A468" s="7" t="s">
        <v>763</v>
      </c>
      <c r="B468" s="21" t="s">
        <v>172</v>
      </c>
      <c r="C468" s="16" t="s">
        <v>154</v>
      </c>
      <c r="D468" s="16">
        <v>23.22</v>
      </c>
      <c r="E468" s="24"/>
      <c r="F468" s="16">
        <f t="shared" si="33"/>
        <v>0</v>
      </c>
      <c r="Q468" s="20" t="e">
        <f>#REF!*(1+#REF!/100)</f>
        <v>#REF!</v>
      </c>
      <c r="R468" s="20" t="e">
        <f t="shared" si="30"/>
        <v>#REF!</v>
      </c>
    </row>
    <row r="469" spans="1:18" ht="25.5" x14ac:dyDescent="0.2">
      <c r="A469" s="7" t="s">
        <v>764</v>
      </c>
      <c r="B469" s="21" t="s">
        <v>165</v>
      </c>
      <c r="C469" s="16" t="s">
        <v>154</v>
      </c>
      <c r="D469" s="16">
        <v>1.1599999999999999</v>
      </c>
      <c r="E469" s="24"/>
      <c r="F469" s="16">
        <f t="shared" si="33"/>
        <v>0</v>
      </c>
      <c r="Q469" s="20" t="e">
        <f>#REF!*(1+#REF!/100)</f>
        <v>#REF!</v>
      </c>
      <c r="R469" s="20" t="e">
        <f t="shared" si="30"/>
        <v>#REF!</v>
      </c>
    </row>
    <row r="470" spans="1:18" ht="25.5" x14ac:dyDescent="0.2">
      <c r="A470" s="7" t="s">
        <v>765</v>
      </c>
      <c r="B470" s="21" t="s">
        <v>836</v>
      </c>
      <c r="C470" s="16" t="s">
        <v>154</v>
      </c>
      <c r="D470" s="16">
        <v>137.69999999999999</v>
      </c>
      <c r="E470" s="24"/>
      <c r="F470" s="16">
        <f t="shared" si="33"/>
        <v>0</v>
      </c>
      <c r="H470" s="4">
        <v>63.81</v>
      </c>
      <c r="Q470" s="20" t="e">
        <f>#REF!*(1+#REF!/100)</f>
        <v>#REF!</v>
      </c>
      <c r="R470" s="20" t="e">
        <f t="shared" si="30"/>
        <v>#REF!</v>
      </c>
    </row>
    <row r="471" spans="1:18" ht="25.5" x14ac:dyDescent="0.2">
      <c r="A471" s="7" t="s">
        <v>766</v>
      </c>
      <c r="B471" s="21" t="s">
        <v>867</v>
      </c>
      <c r="C471" s="16" t="s">
        <v>154</v>
      </c>
      <c r="D471" s="16">
        <v>1.68</v>
      </c>
      <c r="E471" s="24"/>
      <c r="F471" s="16">
        <f t="shared" si="33"/>
        <v>0</v>
      </c>
      <c r="H471" s="4">
        <v>127.62</v>
      </c>
      <c r="Q471" s="20" t="e">
        <f>#REF!*(1+#REF!/100)</f>
        <v>#REF!</v>
      </c>
      <c r="R471" s="20" t="e">
        <f t="shared" si="30"/>
        <v>#REF!</v>
      </c>
    </row>
    <row r="472" spans="1:18" ht="51" x14ac:dyDescent="0.2">
      <c r="A472" s="7" t="s">
        <v>767</v>
      </c>
      <c r="B472" s="21" t="s">
        <v>866</v>
      </c>
      <c r="C472" s="16" t="s">
        <v>185</v>
      </c>
      <c r="D472" s="16">
        <v>1</v>
      </c>
      <c r="E472" s="24"/>
      <c r="F472" s="16">
        <f t="shared" si="33"/>
        <v>0</v>
      </c>
      <c r="H472" s="4">
        <v>127.62</v>
      </c>
      <c r="Q472" s="20" t="e">
        <f>#REF!*(1+#REF!/100)</f>
        <v>#REF!</v>
      </c>
      <c r="R472" s="20" t="e">
        <f t="shared" si="30"/>
        <v>#REF!</v>
      </c>
    </row>
    <row r="473" spans="1:18" ht="38.25" x14ac:dyDescent="0.2">
      <c r="A473" s="7" t="s">
        <v>768</v>
      </c>
      <c r="B473" s="21" t="s">
        <v>841</v>
      </c>
      <c r="C473" s="16" t="s">
        <v>154</v>
      </c>
      <c r="D473" s="16">
        <v>33.92</v>
      </c>
      <c r="E473" s="24"/>
      <c r="F473" s="16">
        <f t="shared" si="33"/>
        <v>0</v>
      </c>
      <c r="H473" s="4">
        <v>14.56</v>
      </c>
      <c r="Q473" s="20" t="e">
        <f>#REF!*(1+#REF!/100)</f>
        <v>#REF!</v>
      </c>
      <c r="R473" s="20" t="e">
        <f t="shared" si="30"/>
        <v>#REF!</v>
      </c>
    </row>
    <row r="474" spans="1:18" ht="38.25" x14ac:dyDescent="0.2">
      <c r="A474" s="7" t="s">
        <v>769</v>
      </c>
      <c r="B474" s="21" t="s">
        <v>173</v>
      </c>
      <c r="C474" s="16" t="s">
        <v>154</v>
      </c>
      <c r="D474" s="16">
        <v>23.22</v>
      </c>
      <c r="E474" s="24"/>
      <c r="F474" s="16">
        <f t="shared" si="33"/>
        <v>0</v>
      </c>
      <c r="H474" s="4">
        <v>1.8</v>
      </c>
      <c r="Q474" s="20" t="e">
        <f>#REF!*(1+#REF!/100)</f>
        <v>#REF!</v>
      </c>
      <c r="R474" s="20" t="e">
        <f t="shared" si="30"/>
        <v>#REF!</v>
      </c>
    </row>
    <row r="475" spans="1:18" x14ac:dyDescent="0.2">
      <c r="A475" s="7" t="s">
        <v>770</v>
      </c>
      <c r="B475" s="21" t="s">
        <v>212</v>
      </c>
      <c r="C475" s="16" t="s">
        <v>185</v>
      </c>
      <c r="D475" s="16">
        <v>1</v>
      </c>
      <c r="E475" s="24"/>
      <c r="F475" s="16">
        <f t="shared" si="33"/>
        <v>0</v>
      </c>
      <c r="H475" s="4">
        <v>348.72</v>
      </c>
      <c r="Q475" s="20" t="e">
        <f>#REF!*(1+#REF!/100)</f>
        <v>#REF!</v>
      </c>
      <c r="R475" s="20" t="e">
        <f t="shared" si="30"/>
        <v>#REF!</v>
      </c>
    </row>
    <row r="476" spans="1:18" ht="25.5" x14ac:dyDescent="0.2">
      <c r="A476" s="7" t="s">
        <v>771</v>
      </c>
      <c r="B476" s="21" t="s">
        <v>834</v>
      </c>
      <c r="C476" s="16" t="s">
        <v>185</v>
      </c>
      <c r="D476" s="16">
        <v>1</v>
      </c>
      <c r="E476" s="24"/>
      <c r="F476" s="16">
        <f t="shared" si="33"/>
        <v>0</v>
      </c>
      <c r="G476" s="4">
        <f>3.4*2.64</f>
        <v>8.9760000000000009</v>
      </c>
      <c r="H476" s="4">
        <v>6</v>
      </c>
      <c r="I476" s="4">
        <f>SUM(G476:H476)</f>
        <v>14.976000000000001</v>
      </c>
      <c r="Q476" s="20" t="e">
        <f>#REF!*(1+#REF!/100)</f>
        <v>#REF!</v>
      </c>
      <c r="R476" s="20" t="e">
        <f t="shared" si="30"/>
        <v>#REF!</v>
      </c>
    </row>
    <row r="477" spans="1:18" ht="51" x14ac:dyDescent="0.2">
      <c r="A477" s="7" t="s">
        <v>772</v>
      </c>
      <c r="B477" s="21" t="s">
        <v>835</v>
      </c>
      <c r="C477" s="16" t="s">
        <v>185</v>
      </c>
      <c r="D477" s="16">
        <v>1</v>
      </c>
      <c r="E477" s="24"/>
      <c r="F477" s="16">
        <f t="shared" si="33"/>
        <v>0</v>
      </c>
      <c r="Q477" s="20" t="e">
        <f>#REF!*(1+#REF!/100)</f>
        <v>#REF!</v>
      </c>
      <c r="R477" s="20" t="e">
        <f t="shared" si="30"/>
        <v>#REF!</v>
      </c>
    </row>
    <row r="478" spans="1:18" ht="25.5" x14ac:dyDescent="0.2">
      <c r="A478" s="7" t="s">
        <v>773</v>
      </c>
      <c r="B478" s="21" t="s">
        <v>908</v>
      </c>
      <c r="C478" s="16" t="s">
        <v>185</v>
      </c>
      <c r="D478" s="16">
        <v>1</v>
      </c>
      <c r="E478" s="24"/>
      <c r="F478" s="16">
        <f t="shared" si="33"/>
        <v>0</v>
      </c>
      <c r="H478" s="4">
        <v>26.97</v>
      </c>
      <c r="Q478" s="20" t="e">
        <f>#REF!*(1+#REF!/100)</f>
        <v>#REF!</v>
      </c>
      <c r="R478" s="20" t="e">
        <f t="shared" si="30"/>
        <v>#REF!</v>
      </c>
    </row>
    <row r="479" spans="1:18" x14ac:dyDescent="0.2">
      <c r="A479" s="11" t="s">
        <v>774</v>
      </c>
      <c r="B479" s="45" t="s">
        <v>72</v>
      </c>
      <c r="C479" s="45"/>
      <c r="D479" s="46"/>
      <c r="E479" s="27"/>
      <c r="F479" s="52">
        <f>SUM(F480:F486)</f>
        <v>0</v>
      </c>
      <c r="H479" s="4">
        <v>29.44</v>
      </c>
      <c r="Q479" s="20" t="e">
        <f>#REF!*(1+#REF!/100)</f>
        <v>#REF!</v>
      </c>
      <c r="R479" s="20" t="e">
        <f t="shared" si="30"/>
        <v>#REF!</v>
      </c>
    </row>
    <row r="480" spans="1:18" ht="38.25" x14ac:dyDescent="0.2">
      <c r="A480" s="7" t="s">
        <v>775</v>
      </c>
      <c r="B480" s="21" t="s">
        <v>930</v>
      </c>
      <c r="C480" s="16" t="s">
        <v>154</v>
      </c>
      <c r="D480" s="16">
        <v>400</v>
      </c>
      <c r="E480" s="24"/>
      <c r="F480" s="16">
        <f t="shared" ref="F480:F486" si="34">E480*D480</f>
        <v>0</v>
      </c>
      <c r="Q480" s="20" t="e">
        <f>#REF!*(1+#REF!/100)</f>
        <v>#REF!</v>
      </c>
      <c r="R480" s="20" t="e">
        <f t="shared" si="30"/>
        <v>#REF!</v>
      </c>
    </row>
    <row r="481" spans="1:18" ht="25.5" x14ac:dyDescent="0.2">
      <c r="A481" s="7" t="s">
        <v>776</v>
      </c>
      <c r="B481" s="21" t="s">
        <v>861</v>
      </c>
      <c r="C481" s="16" t="s">
        <v>148</v>
      </c>
      <c r="D481" s="16">
        <v>80</v>
      </c>
      <c r="E481" s="24"/>
      <c r="F481" s="16">
        <f t="shared" si="34"/>
        <v>0</v>
      </c>
      <c r="Q481" s="20" t="e">
        <f>#REF!*(1+#REF!/100)</f>
        <v>#REF!</v>
      </c>
      <c r="R481" s="20" t="e">
        <f t="shared" si="30"/>
        <v>#REF!</v>
      </c>
    </row>
    <row r="482" spans="1:18" x14ac:dyDescent="0.2">
      <c r="A482" s="7" t="s">
        <v>777</v>
      </c>
      <c r="B482" s="21" t="s">
        <v>166</v>
      </c>
      <c r="C482" s="16" t="s">
        <v>154</v>
      </c>
      <c r="D482" s="16">
        <v>80</v>
      </c>
      <c r="E482" s="24"/>
      <c r="F482" s="16">
        <f t="shared" si="34"/>
        <v>0</v>
      </c>
      <c r="Q482" s="20" t="e">
        <f>#REF!*(1+#REF!/100)</f>
        <v>#REF!</v>
      </c>
      <c r="R482" s="20" t="e">
        <f t="shared" si="30"/>
        <v>#REF!</v>
      </c>
    </row>
    <row r="483" spans="1:18" ht="25.5" x14ac:dyDescent="0.2">
      <c r="A483" s="7" t="s">
        <v>778</v>
      </c>
      <c r="B483" s="21" t="s">
        <v>1270</v>
      </c>
      <c r="C483" s="16" t="s">
        <v>158</v>
      </c>
      <c r="D483" s="16">
        <v>2500</v>
      </c>
      <c r="E483" s="24"/>
      <c r="F483" s="16">
        <f t="shared" si="34"/>
        <v>0</v>
      </c>
      <c r="Q483" s="20" t="e">
        <f>#REF!*(1+#REF!/100)</f>
        <v>#REF!</v>
      </c>
      <c r="R483" s="20" t="e">
        <f t="shared" si="30"/>
        <v>#REF!</v>
      </c>
    </row>
    <row r="484" spans="1:18" x14ac:dyDescent="0.2">
      <c r="A484" s="7" t="s">
        <v>779</v>
      </c>
      <c r="B484" s="21" t="s">
        <v>819</v>
      </c>
      <c r="C484" s="16" t="s">
        <v>158</v>
      </c>
      <c r="D484" s="16">
        <v>225</v>
      </c>
      <c r="E484" s="24"/>
      <c r="F484" s="16">
        <f t="shared" si="34"/>
        <v>0</v>
      </c>
      <c r="Q484" s="20" t="e">
        <f>#REF!*(1+#REF!/100)</f>
        <v>#REF!</v>
      </c>
      <c r="R484" s="20" t="e">
        <f t="shared" si="30"/>
        <v>#REF!</v>
      </c>
    </row>
    <row r="485" spans="1:18" ht="38.25" x14ac:dyDescent="0.2">
      <c r="A485" s="7" t="s">
        <v>780</v>
      </c>
      <c r="B485" s="21" t="s">
        <v>945</v>
      </c>
      <c r="C485" s="16" t="s">
        <v>148</v>
      </c>
      <c r="D485" s="16">
        <v>400</v>
      </c>
      <c r="E485" s="24"/>
      <c r="F485" s="16">
        <f t="shared" si="34"/>
        <v>0</v>
      </c>
      <c r="Q485" s="20" t="e">
        <f>#REF!*(1+#REF!/100)</f>
        <v>#REF!</v>
      </c>
      <c r="R485" s="20" t="e">
        <f t="shared" si="30"/>
        <v>#REF!</v>
      </c>
    </row>
    <row r="486" spans="1:18" x14ac:dyDescent="0.2">
      <c r="A486" s="7" t="s">
        <v>781</v>
      </c>
      <c r="B486" s="21" t="s">
        <v>174</v>
      </c>
      <c r="C486" s="16" t="s">
        <v>154</v>
      </c>
      <c r="D486" s="16">
        <v>9</v>
      </c>
      <c r="E486" s="24"/>
      <c r="F486" s="16">
        <f t="shared" si="34"/>
        <v>0</v>
      </c>
      <c r="Q486" s="20" t="e">
        <f>#REF!*(1+#REF!/100)</f>
        <v>#REF!</v>
      </c>
      <c r="R486" s="20" t="e">
        <f t="shared" si="30"/>
        <v>#REF!</v>
      </c>
    </row>
    <row r="487" spans="1:18" x14ac:dyDescent="0.2">
      <c r="A487" s="11" t="s">
        <v>1023</v>
      </c>
      <c r="B487" s="45" t="s">
        <v>1273</v>
      </c>
      <c r="C487" s="45"/>
      <c r="D487" s="46"/>
      <c r="E487" s="27"/>
      <c r="F487" s="52">
        <f>F488</f>
        <v>0</v>
      </c>
      <c r="Q487" s="20" t="e">
        <f>#REF!*(1+#REF!/100)</f>
        <v>#REF!</v>
      </c>
      <c r="R487" s="20" t="e">
        <f t="shared" si="30"/>
        <v>#REF!</v>
      </c>
    </row>
    <row r="488" spans="1:18" x14ac:dyDescent="0.2">
      <c r="A488" s="7" t="s">
        <v>1024</v>
      </c>
      <c r="B488" s="21" t="s">
        <v>844</v>
      </c>
      <c r="C488" s="16" t="s">
        <v>158</v>
      </c>
      <c r="D488" s="16">
        <v>2.85</v>
      </c>
      <c r="E488" s="16"/>
      <c r="F488" s="16">
        <f>E488*D488</f>
        <v>0</v>
      </c>
      <c r="G488" s="4">
        <f>SUM(D483:D487,D477)</f>
        <v>3135</v>
      </c>
      <c r="Q488" s="20" t="e">
        <f>#REF!*(1+#REF!/100)</f>
        <v>#REF!</v>
      </c>
      <c r="R488" s="20" t="e">
        <f t="shared" si="30"/>
        <v>#REF!</v>
      </c>
    </row>
    <row r="489" spans="1:18" ht="31.5" x14ac:dyDescent="0.2">
      <c r="A489" s="10" t="s">
        <v>782</v>
      </c>
      <c r="B489" s="36" t="s">
        <v>1161</v>
      </c>
      <c r="C489" s="37"/>
      <c r="D489" s="38"/>
      <c r="E489" s="28"/>
      <c r="F489" s="49">
        <f>F490+F495+F500+F505+F510+F515+F520</f>
        <v>0</v>
      </c>
      <c r="Q489" s="20" t="e">
        <f>#REF!*(1+#REF!/100)</f>
        <v>#REF!</v>
      </c>
      <c r="R489" s="20" t="e">
        <f t="shared" ref="R489:R529" si="35">D489*Q489</f>
        <v>#REF!</v>
      </c>
    </row>
    <row r="490" spans="1:18" x14ac:dyDescent="0.2">
      <c r="A490" s="11" t="s">
        <v>783</v>
      </c>
      <c r="B490" s="45" t="s">
        <v>140</v>
      </c>
      <c r="C490" s="45"/>
      <c r="D490" s="46"/>
      <c r="E490" s="27"/>
      <c r="F490" s="52">
        <f>SUM(F491:F494)</f>
        <v>0</v>
      </c>
      <c r="Q490" s="20" t="e">
        <f>#REF!*(1+#REF!/100)</f>
        <v>#REF!</v>
      </c>
      <c r="R490" s="20" t="e">
        <f t="shared" si="35"/>
        <v>#REF!</v>
      </c>
    </row>
    <row r="491" spans="1:18" ht="25.5" x14ac:dyDescent="0.2">
      <c r="A491" s="7" t="s">
        <v>784</v>
      </c>
      <c r="B491" s="21" t="s">
        <v>1070</v>
      </c>
      <c r="C491" s="16" t="s">
        <v>185</v>
      </c>
      <c r="D491" s="16">
        <v>1</v>
      </c>
      <c r="E491" s="24"/>
      <c r="F491" s="16">
        <f>E491*D491</f>
        <v>0</v>
      </c>
      <c r="K491" s="4">
        <v>0</v>
      </c>
      <c r="Q491" s="20" t="e">
        <f>#REF!*(1+#REF!/100)</f>
        <v>#REF!</v>
      </c>
      <c r="R491" s="20" t="e">
        <f t="shared" si="35"/>
        <v>#REF!</v>
      </c>
    </row>
    <row r="492" spans="1:18" x14ac:dyDescent="0.2">
      <c r="A492" s="7" t="s">
        <v>785</v>
      </c>
      <c r="B492" s="21" t="s">
        <v>1037</v>
      </c>
      <c r="C492" s="16" t="s">
        <v>185</v>
      </c>
      <c r="D492" s="16">
        <v>1</v>
      </c>
      <c r="E492" s="24"/>
      <c r="F492" s="16">
        <f>E492*D492</f>
        <v>0</v>
      </c>
      <c r="H492" s="4">
        <v>348.72</v>
      </c>
      <c r="Q492" s="20" t="e">
        <f>#REF!*(1+#REF!/100)</f>
        <v>#REF!</v>
      </c>
      <c r="R492" s="20" t="e">
        <f t="shared" si="35"/>
        <v>#REF!</v>
      </c>
    </row>
    <row r="493" spans="1:18" x14ac:dyDescent="0.2">
      <c r="A493" s="7" t="s">
        <v>786</v>
      </c>
      <c r="B493" s="21" t="s">
        <v>1071</v>
      </c>
      <c r="C493" s="16" t="s">
        <v>185</v>
      </c>
      <c r="D493" s="16">
        <v>8</v>
      </c>
      <c r="E493" s="24"/>
      <c r="F493" s="16">
        <f>E493*D493</f>
        <v>0</v>
      </c>
      <c r="Q493" s="20" t="e">
        <f>#REF!*(1+#REF!/100)</f>
        <v>#REF!</v>
      </c>
      <c r="R493" s="20" t="e">
        <f t="shared" si="35"/>
        <v>#REF!</v>
      </c>
    </row>
    <row r="494" spans="1:18" x14ac:dyDescent="0.2">
      <c r="A494" s="7" t="s">
        <v>787</v>
      </c>
      <c r="B494" s="40" t="s">
        <v>1073</v>
      </c>
      <c r="C494" s="16" t="s">
        <v>185</v>
      </c>
      <c r="D494" s="16">
        <v>1</v>
      </c>
      <c r="E494" s="24"/>
      <c r="F494" s="16">
        <f>E494*D494</f>
        <v>0</v>
      </c>
      <c r="H494" s="50"/>
      <c r="K494" s="51"/>
      <c r="Q494" s="20" t="e">
        <f>#REF!*(1+#REF!/100)</f>
        <v>#REF!</v>
      </c>
      <c r="R494" s="20" t="e">
        <f t="shared" si="35"/>
        <v>#REF!</v>
      </c>
    </row>
    <row r="495" spans="1:18" x14ac:dyDescent="0.2">
      <c r="A495" s="11" t="s">
        <v>788</v>
      </c>
      <c r="B495" s="45" t="s">
        <v>1038</v>
      </c>
      <c r="C495" s="45"/>
      <c r="D495" s="46"/>
      <c r="E495" s="27"/>
      <c r="F495" s="52">
        <f>SUM(F496:F499)</f>
        <v>0</v>
      </c>
      <c r="Q495" s="20" t="e">
        <f>#REF!*(1+#REF!/100)</f>
        <v>#REF!</v>
      </c>
      <c r="R495" s="20" t="e">
        <f t="shared" si="35"/>
        <v>#REF!</v>
      </c>
    </row>
    <row r="496" spans="1:18" ht="25.5" x14ac:dyDescent="0.2">
      <c r="A496" s="7" t="s">
        <v>789</v>
      </c>
      <c r="B496" s="21" t="s">
        <v>1070</v>
      </c>
      <c r="C496" s="16" t="s">
        <v>185</v>
      </c>
      <c r="D496" s="16">
        <v>1</v>
      </c>
      <c r="E496" s="24"/>
      <c r="F496" s="16">
        <f>E496*D496</f>
        <v>0</v>
      </c>
      <c r="Q496" s="20" t="e">
        <f>#REF!*(1+#REF!/100)</f>
        <v>#REF!</v>
      </c>
      <c r="R496" s="20" t="e">
        <f t="shared" si="35"/>
        <v>#REF!</v>
      </c>
    </row>
    <row r="497" spans="1:18" x14ac:dyDescent="0.2">
      <c r="A497" s="7" t="s">
        <v>790</v>
      </c>
      <c r="B497" s="21" t="s">
        <v>1037</v>
      </c>
      <c r="C497" s="16" t="s">
        <v>185</v>
      </c>
      <c r="D497" s="16">
        <v>1</v>
      </c>
      <c r="E497" s="24"/>
      <c r="F497" s="16">
        <f>E497*D497</f>
        <v>0</v>
      </c>
      <c r="Q497" s="20" t="e">
        <f>#REF!*(1+#REF!/100)</f>
        <v>#REF!</v>
      </c>
      <c r="R497" s="20" t="e">
        <f t="shared" si="35"/>
        <v>#REF!</v>
      </c>
    </row>
    <row r="498" spans="1:18" x14ac:dyDescent="0.2">
      <c r="A498" s="7" t="s">
        <v>791</v>
      </c>
      <c r="B498" s="21" t="s">
        <v>1071</v>
      </c>
      <c r="C498" s="16" t="s">
        <v>185</v>
      </c>
      <c r="D498" s="16">
        <v>4</v>
      </c>
      <c r="E498" s="24"/>
      <c r="F498" s="16">
        <f>E498*D498</f>
        <v>0</v>
      </c>
      <c r="Q498" s="20" t="e">
        <f>#REF!*(1+#REF!/100)</f>
        <v>#REF!</v>
      </c>
      <c r="R498" s="20" t="e">
        <f t="shared" si="35"/>
        <v>#REF!</v>
      </c>
    </row>
    <row r="499" spans="1:18" x14ac:dyDescent="0.2">
      <c r="A499" s="7" t="s">
        <v>792</v>
      </c>
      <c r="B499" s="40" t="s">
        <v>1074</v>
      </c>
      <c r="C499" s="16" t="s">
        <v>185</v>
      </c>
      <c r="D499" s="16">
        <v>1</v>
      </c>
      <c r="E499" s="24"/>
      <c r="F499" s="16">
        <f>E499*D499</f>
        <v>0</v>
      </c>
      <c r="Q499" s="20" t="e">
        <f>#REF!*(1+#REF!/100)</f>
        <v>#REF!</v>
      </c>
      <c r="R499" s="20" t="e">
        <f t="shared" si="35"/>
        <v>#REF!</v>
      </c>
    </row>
    <row r="500" spans="1:18" x14ac:dyDescent="0.2">
      <c r="A500" s="11" t="s">
        <v>793</v>
      </c>
      <c r="B500" s="45" t="s">
        <v>141</v>
      </c>
      <c r="C500" s="45"/>
      <c r="D500" s="46"/>
      <c r="E500" s="27"/>
      <c r="F500" s="52">
        <f>SUM(F501:F504)</f>
        <v>0</v>
      </c>
      <c r="Q500" s="20" t="e">
        <f>#REF!*(1+#REF!/100)</f>
        <v>#REF!</v>
      </c>
      <c r="R500" s="20" t="e">
        <f t="shared" si="35"/>
        <v>#REF!</v>
      </c>
    </row>
    <row r="501" spans="1:18" ht="25.5" x14ac:dyDescent="0.2">
      <c r="A501" s="7" t="s">
        <v>794</v>
      </c>
      <c r="B501" s="21" t="s">
        <v>1070</v>
      </c>
      <c r="C501" s="16" t="s">
        <v>185</v>
      </c>
      <c r="D501" s="16">
        <v>1</v>
      </c>
      <c r="E501" s="24"/>
      <c r="F501" s="16">
        <f>E501*D501</f>
        <v>0</v>
      </c>
      <c r="Q501" s="20" t="e">
        <f>#REF!*(1+#REF!/100)</f>
        <v>#REF!</v>
      </c>
      <c r="R501" s="20" t="e">
        <f t="shared" si="35"/>
        <v>#REF!</v>
      </c>
    </row>
    <row r="502" spans="1:18" x14ac:dyDescent="0.2">
      <c r="A502" s="7" t="s">
        <v>795</v>
      </c>
      <c r="B502" s="21" t="s">
        <v>1037</v>
      </c>
      <c r="C502" s="16" t="s">
        <v>185</v>
      </c>
      <c r="D502" s="16">
        <v>1</v>
      </c>
      <c r="E502" s="24"/>
      <c r="F502" s="16">
        <f>E502*D502</f>
        <v>0</v>
      </c>
      <c r="Q502" s="20" t="e">
        <f>#REF!*(1+#REF!/100)</f>
        <v>#REF!</v>
      </c>
      <c r="R502" s="20" t="e">
        <f t="shared" si="35"/>
        <v>#REF!</v>
      </c>
    </row>
    <row r="503" spans="1:18" x14ac:dyDescent="0.2">
      <c r="A503" s="7" t="s">
        <v>796</v>
      </c>
      <c r="B503" s="21" t="s">
        <v>1071</v>
      </c>
      <c r="C503" s="16" t="s">
        <v>185</v>
      </c>
      <c r="D503" s="16">
        <v>4</v>
      </c>
      <c r="E503" s="24"/>
      <c r="F503" s="16">
        <f>E503*D503</f>
        <v>0</v>
      </c>
      <c r="Q503" s="20" t="e">
        <f>#REF!*(1+#REF!/100)</f>
        <v>#REF!</v>
      </c>
      <c r="R503" s="20" t="e">
        <f t="shared" si="35"/>
        <v>#REF!</v>
      </c>
    </row>
    <row r="504" spans="1:18" x14ac:dyDescent="0.2">
      <c r="A504" s="7" t="s">
        <v>797</v>
      </c>
      <c r="B504" s="40" t="s">
        <v>1075</v>
      </c>
      <c r="C504" s="16" t="s">
        <v>185</v>
      </c>
      <c r="D504" s="16">
        <v>1</v>
      </c>
      <c r="E504" s="24"/>
      <c r="F504" s="16">
        <f>E504*D504</f>
        <v>0</v>
      </c>
      <c r="Q504" s="20" t="e">
        <f>#REF!*(1+#REF!/100)</f>
        <v>#REF!</v>
      </c>
      <c r="R504" s="20" t="e">
        <f t="shared" si="35"/>
        <v>#REF!</v>
      </c>
    </row>
    <row r="505" spans="1:18" x14ac:dyDescent="0.2">
      <c r="A505" s="11" t="s">
        <v>798</v>
      </c>
      <c r="B505" s="45" t="s">
        <v>142</v>
      </c>
      <c r="C505" s="45"/>
      <c r="D505" s="46"/>
      <c r="E505" s="27"/>
      <c r="F505" s="52">
        <f>SUM(F506:F509)</f>
        <v>0</v>
      </c>
      <c r="Q505" s="20" t="e">
        <f>#REF!*(1+#REF!/100)</f>
        <v>#REF!</v>
      </c>
      <c r="R505" s="20" t="e">
        <f t="shared" si="35"/>
        <v>#REF!</v>
      </c>
    </row>
    <row r="506" spans="1:18" ht="25.5" x14ac:dyDescent="0.2">
      <c r="A506" s="7" t="s">
        <v>799</v>
      </c>
      <c r="B506" s="21" t="s">
        <v>1070</v>
      </c>
      <c r="C506" s="16" t="s">
        <v>185</v>
      </c>
      <c r="D506" s="16">
        <v>1</v>
      </c>
      <c r="E506" s="24"/>
      <c r="F506" s="16">
        <f>E506*D506</f>
        <v>0</v>
      </c>
      <c r="Q506" s="20" t="e">
        <f>#REF!*(1+#REF!/100)</f>
        <v>#REF!</v>
      </c>
      <c r="R506" s="20" t="e">
        <f t="shared" si="35"/>
        <v>#REF!</v>
      </c>
    </row>
    <row r="507" spans="1:18" x14ac:dyDescent="0.2">
      <c r="A507" s="7" t="s">
        <v>800</v>
      </c>
      <c r="B507" s="21" t="s">
        <v>1037</v>
      </c>
      <c r="C507" s="16" t="s">
        <v>185</v>
      </c>
      <c r="D507" s="16">
        <v>1</v>
      </c>
      <c r="E507" s="24"/>
      <c r="F507" s="16">
        <f>E507*D507</f>
        <v>0</v>
      </c>
      <c r="Q507" s="20" t="e">
        <f>#REF!*(1+#REF!/100)</f>
        <v>#REF!</v>
      </c>
      <c r="R507" s="20" t="e">
        <f t="shared" si="35"/>
        <v>#REF!</v>
      </c>
    </row>
    <row r="508" spans="1:18" x14ac:dyDescent="0.2">
      <c r="A508" s="7" t="s">
        <v>801</v>
      </c>
      <c r="B508" s="21" t="s">
        <v>1071</v>
      </c>
      <c r="C508" s="16" t="s">
        <v>185</v>
      </c>
      <c r="D508" s="16">
        <v>4</v>
      </c>
      <c r="E508" s="24"/>
      <c r="F508" s="16">
        <f>E508*D508</f>
        <v>0</v>
      </c>
      <c r="Q508" s="20" t="e">
        <f>#REF!*(1+#REF!/100)</f>
        <v>#REF!</v>
      </c>
      <c r="R508" s="20" t="e">
        <f t="shared" si="35"/>
        <v>#REF!</v>
      </c>
    </row>
    <row r="509" spans="1:18" x14ac:dyDescent="0.2">
      <c r="A509" s="7" t="s">
        <v>802</v>
      </c>
      <c r="B509" s="40" t="s">
        <v>1076</v>
      </c>
      <c r="C509" s="16" t="s">
        <v>185</v>
      </c>
      <c r="D509" s="16">
        <v>1</v>
      </c>
      <c r="E509" s="24"/>
      <c r="F509" s="16">
        <f>E509*D509</f>
        <v>0</v>
      </c>
      <c r="Q509" s="20" t="e">
        <f>#REF!*(1+#REF!/100)</f>
        <v>#REF!</v>
      </c>
      <c r="R509" s="20" t="e">
        <f t="shared" si="35"/>
        <v>#REF!</v>
      </c>
    </row>
    <row r="510" spans="1:18" x14ac:dyDescent="0.2">
      <c r="A510" s="11" t="s">
        <v>803</v>
      </c>
      <c r="B510" s="45" t="s">
        <v>1067</v>
      </c>
      <c r="C510" s="45"/>
      <c r="D510" s="46"/>
      <c r="E510" s="27"/>
      <c r="F510" s="52">
        <f>SUM(F511:F514)</f>
        <v>0</v>
      </c>
      <c r="Q510" s="20" t="e">
        <f>#REF!*(1+#REF!/100)</f>
        <v>#REF!</v>
      </c>
      <c r="R510" s="20" t="e">
        <f t="shared" si="35"/>
        <v>#REF!</v>
      </c>
    </row>
    <row r="511" spans="1:18" ht="25.5" x14ac:dyDescent="0.2">
      <c r="A511" s="7" t="s">
        <v>804</v>
      </c>
      <c r="B511" s="21" t="s">
        <v>1070</v>
      </c>
      <c r="C511" s="16" t="s">
        <v>185</v>
      </c>
      <c r="D511" s="16">
        <v>1</v>
      </c>
      <c r="E511" s="24"/>
      <c r="F511" s="16">
        <f>E511*D511</f>
        <v>0</v>
      </c>
      <c r="Q511" s="20" t="e">
        <f>#REF!*(1+#REF!/100)</f>
        <v>#REF!</v>
      </c>
      <c r="R511" s="20" t="e">
        <f t="shared" si="35"/>
        <v>#REF!</v>
      </c>
    </row>
    <row r="512" spans="1:18" x14ac:dyDescent="0.2">
      <c r="A512" s="7" t="s">
        <v>805</v>
      </c>
      <c r="B512" s="21" t="s">
        <v>1037</v>
      </c>
      <c r="C512" s="16" t="s">
        <v>185</v>
      </c>
      <c r="D512" s="16">
        <v>2</v>
      </c>
      <c r="E512" s="24"/>
      <c r="F512" s="16">
        <f>E512*D512</f>
        <v>0</v>
      </c>
      <c r="Q512" s="20" t="e">
        <f>#REF!*(1+#REF!/100)</f>
        <v>#REF!</v>
      </c>
      <c r="R512" s="20" t="e">
        <f t="shared" si="35"/>
        <v>#REF!</v>
      </c>
    </row>
    <row r="513" spans="1:18" x14ac:dyDescent="0.2">
      <c r="A513" s="7" t="s">
        <v>806</v>
      </c>
      <c r="B513" s="21" t="s">
        <v>1071</v>
      </c>
      <c r="C513" s="16" t="s">
        <v>185</v>
      </c>
      <c r="D513" s="16">
        <v>6</v>
      </c>
      <c r="E513" s="24"/>
      <c r="F513" s="16">
        <f>E513*D513</f>
        <v>0</v>
      </c>
      <c r="Q513" s="20" t="e">
        <f>#REF!*(1+#REF!/100)</f>
        <v>#REF!</v>
      </c>
      <c r="R513" s="20" t="e">
        <f t="shared" si="35"/>
        <v>#REF!</v>
      </c>
    </row>
    <row r="514" spans="1:18" x14ac:dyDescent="0.2">
      <c r="A514" s="7" t="s">
        <v>807</v>
      </c>
      <c r="B514" s="40" t="s">
        <v>1077</v>
      </c>
      <c r="C514" s="16" t="s">
        <v>185</v>
      </c>
      <c r="D514" s="16">
        <v>1</v>
      </c>
      <c r="E514" s="24"/>
      <c r="F514" s="16">
        <f>E514*D514</f>
        <v>0</v>
      </c>
      <c r="Q514" s="20" t="e">
        <f>#REF!*(1+#REF!/100)</f>
        <v>#REF!</v>
      </c>
      <c r="R514" s="20" t="e">
        <f t="shared" si="35"/>
        <v>#REF!</v>
      </c>
    </row>
    <row r="515" spans="1:18" x14ac:dyDescent="0.2">
      <c r="A515" s="11" t="s">
        <v>808</v>
      </c>
      <c r="B515" s="45" t="s">
        <v>1068</v>
      </c>
      <c r="C515" s="45"/>
      <c r="D515" s="46"/>
      <c r="E515" s="27"/>
      <c r="F515" s="52">
        <f>SUM(F516:F519)</f>
        <v>0</v>
      </c>
      <c r="Q515" s="20" t="e">
        <f>#REF!*(1+#REF!/100)</f>
        <v>#REF!</v>
      </c>
      <c r="R515" s="20" t="e">
        <f t="shared" si="35"/>
        <v>#REF!</v>
      </c>
    </row>
    <row r="516" spans="1:18" x14ac:dyDescent="0.2">
      <c r="A516" s="7" t="s">
        <v>809</v>
      </c>
      <c r="B516" s="21" t="s">
        <v>1072</v>
      </c>
      <c r="C516" s="16" t="s">
        <v>185</v>
      </c>
      <c r="D516" s="16">
        <v>1</v>
      </c>
      <c r="E516" s="24"/>
      <c r="F516" s="16">
        <f>E516*D516</f>
        <v>0</v>
      </c>
      <c r="Q516" s="20" t="e">
        <f>#REF!*(1+#REF!/100)</f>
        <v>#REF!</v>
      </c>
      <c r="R516" s="20" t="e">
        <f t="shared" si="35"/>
        <v>#REF!</v>
      </c>
    </row>
    <row r="517" spans="1:18" x14ac:dyDescent="0.2">
      <c r="A517" s="7" t="s">
        <v>810</v>
      </c>
      <c r="B517" s="21" t="s">
        <v>1037</v>
      </c>
      <c r="C517" s="16" t="s">
        <v>185</v>
      </c>
      <c r="D517" s="16">
        <v>4</v>
      </c>
      <c r="E517" s="24"/>
      <c r="F517" s="16">
        <f>E517*D517</f>
        <v>0</v>
      </c>
      <c r="Q517" s="20" t="e">
        <f>#REF!*(1+#REF!/100)</f>
        <v>#REF!</v>
      </c>
      <c r="R517" s="20" t="e">
        <f t="shared" si="35"/>
        <v>#REF!</v>
      </c>
    </row>
    <row r="518" spans="1:18" x14ac:dyDescent="0.2">
      <c r="A518" s="7" t="s">
        <v>811</v>
      </c>
      <c r="B518" s="21" t="s">
        <v>1071</v>
      </c>
      <c r="C518" s="16" t="s">
        <v>185</v>
      </c>
      <c r="D518" s="16">
        <v>6</v>
      </c>
      <c r="E518" s="24"/>
      <c r="F518" s="16">
        <f>E518*D518</f>
        <v>0</v>
      </c>
      <c r="Q518" s="20" t="e">
        <f>#REF!*(1+#REF!/100)</f>
        <v>#REF!</v>
      </c>
      <c r="R518" s="20" t="e">
        <f t="shared" si="35"/>
        <v>#REF!</v>
      </c>
    </row>
    <row r="519" spans="1:18" x14ac:dyDescent="0.2">
      <c r="A519" s="7" t="s">
        <v>812</v>
      </c>
      <c r="B519" s="40" t="s">
        <v>1078</v>
      </c>
      <c r="C519" s="16" t="s">
        <v>185</v>
      </c>
      <c r="D519" s="16">
        <v>1</v>
      </c>
      <c r="E519" s="24"/>
      <c r="F519" s="16">
        <f>E519*D519</f>
        <v>0</v>
      </c>
      <c r="Q519" s="20" t="e">
        <f>#REF!*(1+#REF!/100)</f>
        <v>#REF!</v>
      </c>
      <c r="R519" s="20" t="e">
        <f t="shared" si="35"/>
        <v>#REF!</v>
      </c>
    </row>
    <row r="520" spans="1:18" x14ac:dyDescent="0.2">
      <c r="A520" s="11" t="s">
        <v>813</v>
      </c>
      <c r="B520" s="45" t="s">
        <v>1069</v>
      </c>
      <c r="C520" s="45"/>
      <c r="D520" s="46"/>
      <c r="E520" s="27"/>
      <c r="F520" s="52">
        <f>SUM(F521:F524)</f>
        <v>0</v>
      </c>
      <c r="Q520" s="20" t="e">
        <f>#REF!*(1+#REF!/100)</f>
        <v>#REF!</v>
      </c>
      <c r="R520" s="20" t="e">
        <f t="shared" si="35"/>
        <v>#REF!</v>
      </c>
    </row>
    <row r="521" spans="1:18" x14ac:dyDescent="0.2">
      <c r="A521" s="7" t="s">
        <v>814</v>
      </c>
      <c r="B521" s="21" t="s">
        <v>1072</v>
      </c>
      <c r="C521" s="16" t="s">
        <v>185</v>
      </c>
      <c r="D521" s="16">
        <v>1</v>
      </c>
      <c r="E521" s="24"/>
      <c r="F521" s="16">
        <f>E521*D521</f>
        <v>0</v>
      </c>
      <c r="Q521" s="20" t="e">
        <f>#REF!*(1+#REF!/100)</f>
        <v>#REF!</v>
      </c>
      <c r="R521" s="20" t="e">
        <f t="shared" si="35"/>
        <v>#REF!</v>
      </c>
    </row>
    <row r="522" spans="1:18" x14ac:dyDescent="0.2">
      <c r="A522" s="7" t="s">
        <v>815</v>
      </c>
      <c r="B522" s="21" t="s">
        <v>1037</v>
      </c>
      <c r="C522" s="16" t="s">
        <v>185</v>
      </c>
      <c r="D522" s="16">
        <v>4</v>
      </c>
      <c r="E522" s="24"/>
      <c r="F522" s="16">
        <f>E522*D522</f>
        <v>0</v>
      </c>
      <c r="Q522" s="20" t="e">
        <f>#REF!*(1+#REF!/100)</f>
        <v>#REF!</v>
      </c>
      <c r="R522" s="20" t="e">
        <f t="shared" si="35"/>
        <v>#REF!</v>
      </c>
    </row>
    <row r="523" spans="1:18" x14ac:dyDescent="0.2">
      <c r="A523" s="7" t="s">
        <v>816</v>
      </c>
      <c r="B523" s="21" t="s">
        <v>1071</v>
      </c>
      <c r="C523" s="16" t="s">
        <v>185</v>
      </c>
      <c r="D523" s="16">
        <v>6</v>
      </c>
      <c r="E523" s="24"/>
      <c r="F523" s="16">
        <f>E523*D523</f>
        <v>0</v>
      </c>
      <c r="Q523" s="20" t="e">
        <f>#REF!*(1+#REF!/100)</f>
        <v>#REF!</v>
      </c>
      <c r="R523" s="20" t="e">
        <f t="shared" si="35"/>
        <v>#REF!</v>
      </c>
    </row>
    <row r="524" spans="1:18" x14ac:dyDescent="0.2">
      <c r="A524" s="7" t="s">
        <v>817</v>
      </c>
      <c r="B524" s="40" t="s">
        <v>1079</v>
      </c>
      <c r="C524" s="16" t="s">
        <v>185</v>
      </c>
      <c r="D524" s="16">
        <v>1</v>
      </c>
      <c r="E524" s="24"/>
      <c r="F524" s="16">
        <f>E524*D524</f>
        <v>0</v>
      </c>
      <c r="Q524" s="20" t="e">
        <f>#REF!*(1+#REF!/100)</f>
        <v>#REF!</v>
      </c>
      <c r="R524" s="20" t="e">
        <f t="shared" si="35"/>
        <v>#REF!</v>
      </c>
    </row>
    <row r="525" spans="1:18" ht="31.5" x14ac:dyDescent="0.2">
      <c r="A525" s="10" t="s">
        <v>1232</v>
      </c>
      <c r="B525" s="36" t="s">
        <v>1233</v>
      </c>
      <c r="C525" s="37"/>
      <c r="D525" s="38"/>
      <c r="E525" s="28"/>
      <c r="F525" s="49">
        <f>F526+F531</f>
        <v>0</v>
      </c>
      <c r="Q525" s="20" t="e">
        <f>#REF!*(1+#REF!/100)</f>
        <v>#REF!</v>
      </c>
      <c r="R525" s="20" t="e">
        <f t="shared" si="35"/>
        <v>#REF!</v>
      </c>
    </row>
    <row r="526" spans="1:18" x14ac:dyDescent="0.2">
      <c r="A526" s="11" t="s">
        <v>1025</v>
      </c>
      <c r="B526" s="45" t="s">
        <v>1009</v>
      </c>
      <c r="C526" s="45"/>
      <c r="D526" s="46"/>
      <c r="E526" s="27"/>
      <c r="F526" s="52">
        <f>SUM(F527:F530)</f>
        <v>0</v>
      </c>
      <c r="Q526" s="20" t="e">
        <f>#REF!*(1+#REF!/100)</f>
        <v>#REF!</v>
      </c>
      <c r="R526" s="20" t="e">
        <f t="shared" si="35"/>
        <v>#REF!</v>
      </c>
    </row>
    <row r="527" spans="1:18" x14ac:dyDescent="0.2">
      <c r="A527" s="7" t="s">
        <v>1026</v>
      </c>
      <c r="B527" s="23" t="s">
        <v>1235</v>
      </c>
      <c r="C527" s="16" t="s">
        <v>1234</v>
      </c>
      <c r="D527" s="16">
        <v>1</v>
      </c>
      <c r="E527" s="24"/>
      <c r="F527" s="16">
        <f>E527*D527</f>
        <v>0</v>
      </c>
      <c r="K527" s="4">
        <v>0</v>
      </c>
      <c r="Q527" s="20" t="e">
        <f>#REF!*(1+#REF!/100)</f>
        <v>#REF!</v>
      </c>
      <c r="R527" s="20" t="e">
        <f t="shared" si="35"/>
        <v>#REF!</v>
      </c>
    </row>
    <row r="528" spans="1:18" x14ac:dyDescent="0.2">
      <c r="A528" s="7" t="s">
        <v>1027</v>
      </c>
      <c r="B528" s="23" t="s">
        <v>1238</v>
      </c>
      <c r="C528" s="16" t="s">
        <v>1234</v>
      </c>
      <c r="D528" s="16">
        <v>1</v>
      </c>
      <c r="E528" s="24"/>
      <c r="F528" s="16">
        <f>E528*D528</f>
        <v>0</v>
      </c>
      <c r="K528" s="4">
        <v>0</v>
      </c>
      <c r="Q528" s="20" t="e">
        <f>#REF!*(1+#REF!/100)</f>
        <v>#REF!</v>
      </c>
      <c r="R528" s="20" t="e">
        <f t="shared" si="35"/>
        <v>#REF!</v>
      </c>
    </row>
    <row r="529" spans="1:18" x14ac:dyDescent="0.2">
      <c r="A529" s="7" t="s">
        <v>1028</v>
      </c>
      <c r="B529" s="40" t="s">
        <v>1236</v>
      </c>
      <c r="C529" s="16" t="s">
        <v>1234</v>
      </c>
      <c r="D529" s="16">
        <v>1</v>
      </c>
      <c r="E529" s="24"/>
      <c r="F529" s="16">
        <f>E529*D529</f>
        <v>0</v>
      </c>
      <c r="Q529" s="20" t="e">
        <f>#REF!*(1+#REF!/100)</f>
        <v>#REF!</v>
      </c>
      <c r="R529" s="20" t="e">
        <f t="shared" si="35"/>
        <v>#REF!</v>
      </c>
    </row>
    <row r="530" spans="1:18" x14ac:dyDescent="0.2">
      <c r="A530" s="7" t="s">
        <v>1029</v>
      </c>
      <c r="B530" s="40" t="s">
        <v>1239</v>
      </c>
      <c r="C530" s="16" t="s">
        <v>1234</v>
      </c>
      <c r="D530" s="16">
        <v>1</v>
      </c>
      <c r="E530" s="24"/>
      <c r="F530" s="16">
        <f>E530*D530</f>
        <v>0</v>
      </c>
      <c r="Q530" s="20"/>
      <c r="R530" s="20"/>
    </row>
    <row r="531" spans="1:18" x14ac:dyDescent="0.2">
      <c r="A531" s="11" t="s">
        <v>1030</v>
      </c>
      <c r="B531" s="45" t="s">
        <v>1237</v>
      </c>
      <c r="C531" s="45"/>
      <c r="D531" s="46"/>
      <c r="E531" s="27"/>
      <c r="F531" s="52">
        <f>SUM(F532:F536)</f>
        <v>0</v>
      </c>
      <c r="Q531" s="20" t="e">
        <f>#REF!*(1+#REF!/100)</f>
        <v>#REF!</v>
      </c>
      <c r="R531" s="20" t="e">
        <f>D531*Q531</f>
        <v>#REF!</v>
      </c>
    </row>
    <row r="532" spans="1:18" x14ac:dyDescent="0.2">
      <c r="A532" s="7" t="s">
        <v>1031</v>
      </c>
      <c r="B532" s="40" t="s">
        <v>1240</v>
      </c>
      <c r="C532" s="16" t="s">
        <v>148</v>
      </c>
      <c r="D532" s="16">
        <v>135</v>
      </c>
      <c r="E532" s="24"/>
      <c r="F532" s="16">
        <f>E532*D532</f>
        <v>0</v>
      </c>
      <c r="Q532" s="20"/>
      <c r="R532" s="20"/>
    </row>
    <row r="533" spans="1:18" ht="25.5" x14ac:dyDescent="0.2">
      <c r="A533" s="7" t="s">
        <v>1032</v>
      </c>
      <c r="B533" s="40" t="s">
        <v>1241</v>
      </c>
      <c r="C533" s="16" t="s">
        <v>1234</v>
      </c>
      <c r="D533" s="16">
        <v>1</v>
      </c>
      <c r="E533" s="24"/>
      <c r="F533" s="16">
        <f>E533*D533</f>
        <v>0</v>
      </c>
      <c r="Q533" s="20"/>
      <c r="R533" s="20"/>
    </row>
    <row r="534" spans="1:18" x14ac:dyDescent="0.2">
      <c r="A534" s="7" t="s">
        <v>1033</v>
      </c>
      <c r="B534" s="40" t="s">
        <v>1242</v>
      </c>
      <c r="C534" s="16" t="s">
        <v>148</v>
      </c>
      <c r="D534" s="16">
        <v>80</v>
      </c>
      <c r="E534" s="24"/>
      <c r="F534" s="16">
        <f>E534*D534</f>
        <v>0</v>
      </c>
      <c r="Q534" s="20"/>
      <c r="R534" s="20"/>
    </row>
    <row r="535" spans="1:18" x14ac:dyDescent="0.2">
      <c r="A535" s="7" t="s">
        <v>1034</v>
      </c>
      <c r="B535" s="40" t="s">
        <v>1243</v>
      </c>
      <c r="C535" s="16" t="s">
        <v>1234</v>
      </c>
      <c r="D535" s="16">
        <v>4</v>
      </c>
      <c r="E535" s="24"/>
      <c r="F535" s="16">
        <f>E535*D535</f>
        <v>0</v>
      </c>
      <c r="Q535" s="20"/>
      <c r="R535" s="20"/>
    </row>
    <row r="536" spans="1:18" x14ac:dyDescent="0.2">
      <c r="A536" s="7" t="s">
        <v>1035</v>
      </c>
      <c r="B536" s="40" t="s">
        <v>1244</v>
      </c>
      <c r="C536" s="16" t="s">
        <v>1234</v>
      </c>
      <c r="D536" s="16">
        <v>2</v>
      </c>
      <c r="E536" s="24"/>
      <c r="F536" s="16">
        <f>E536*D536</f>
        <v>0</v>
      </c>
      <c r="Q536" s="20"/>
      <c r="R536" s="20"/>
    </row>
    <row r="537" spans="1:18" ht="13.5" thickBot="1" x14ac:dyDescent="0.25">
      <c r="B537" s="12"/>
      <c r="F537" s="55"/>
      <c r="Q537" s="20"/>
      <c r="R537" s="20"/>
    </row>
    <row r="538" spans="1:18" ht="15.75" x14ac:dyDescent="0.2">
      <c r="A538" s="74" t="s">
        <v>546</v>
      </c>
      <c r="B538" s="75"/>
      <c r="C538" s="75"/>
      <c r="D538" s="75"/>
      <c r="E538" s="26"/>
      <c r="F538" s="42">
        <f>F8</f>
        <v>0</v>
      </c>
      <c r="Q538" s="20" t="e">
        <f>SUM(Q11:Q537)</f>
        <v>#REF!</v>
      </c>
      <c r="R538" s="20" t="e">
        <f>SUM(R11:R537)</f>
        <v>#REF!</v>
      </c>
    </row>
    <row r="539" spans="1:18" x14ac:dyDescent="0.2">
      <c r="A539" s="56"/>
      <c r="B539" s="15"/>
      <c r="C539" s="15"/>
      <c r="F539" s="57"/>
    </row>
    <row r="540" spans="1:18" ht="15.75" x14ac:dyDescent="0.2">
      <c r="A540" s="78" t="s">
        <v>549</v>
      </c>
      <c r="B540" s="79"/>
      <c r="C540" s="79"/>
      <c r="D540" s="79"/>
      <c r="E540" s="30"/>
      <c r="F540" s="43">
        <f>Materiais!F8</f>
        <v>0</v>
      </c>
      <c r="Q540" s="58"/>
      <c r="R540" s="58" t="e">
        <f>F538-R538</f>
        <v>#REF!</v>
      </c>
    </row>
    <row r="541" spans="1:18" x14ac:dyDescent="0.2">
      <c r="A541" s="56"/>
      <c r="B541" s="15"/>
      <c r="C541" s="15"/>
      <c r="F541" s="57"/>
    </row>
    <row r="542" spans="1:18" ht="16.5" thickBot="1" x14ac:dyDescent="0.25">
      <c r="A542" s="76" t="s">
        <v>548</v>
      </c>
      <c r="B542" s="77"/>
      <c r="C542" s="77"/>
      <c r="D542" s="77"/>
      <c r="E542" s="29"/>
      <c r="F542" s="44">
        <f>F538+F540</f>
        <v>0</v>
      </c>
    </row>
  </sheetData>
  <sheetProtection selectLockedCells="1" selectUnlockedCells="1"/>
  <mergeCells count="7">
    <mergeCell ref="A538:D538"/>
    <mergeCell ref="A542:D542"/>
    <mergeCell ref="A540:D540"/>
    <mergeCell ref="B6:F6"/>
    <mergeCell ref="B7:F7"/>
    <mergeCell ref="D8:E8"/>
    <mergeCell ref="A8:C8"/>
  </mergeCells>
  <printOptions horizontalCentered="1"/>
  <pageMargins left="0.98425196850393704" right="0.39370078740157483" top="0.78740157480314965" bottom="0.59055118110236227" header="0.51181102362204722" footer="0.15748031496062992"/>
  <pageSetup paperSize="9" scale="70" firstPageNumber="0" fitToHeight="20" orientation="portrait" r:id="rId1"/>
  <headerFooter alignWithMargins="0"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/>
  <dimension ref="A1:H1450"/>
  <sheetViews>
    <sheetView zoomScaleNormal="100" zoomScaleSheetLayoutView="85" workbookViewId="0"/>
  </sheetViews>
  <sheetFormatPr defaultRowHeight="12.75" x14ac:dyDescent="0.2"/>
  <cols>
    <col min="1" max="1" width="10.42578125" style="12" customWidth="1"/>
    <col min="2" max="2" width="67.28515625" style="3" customWidth="1"/>
    <col min="3" max="3" width="7" style="12" customWidth="1"/>
    <col min="4" max="4" width="9.7109375" style="13" customWidth="1"/>
    <col min="5" max="5" width="15.28515625" style="13" customWidth="1"/>
    <col min="6" max="6" width="18.28515625" style="14" bestFit="1" customWidth="1"/>
    <col min="7" max="7" width="12.5703125" style="20" hidden="1" customWidth="1"/>
    <col min="8" max="8" width="14.85546875" style="20" hidden="1" customWidth="1"/>
    <col min="9" max="16384" width="9.140625" style="4"/>
  </cols>
  <sheetData>
    <row r="1" spans="1:8" x14ac:dyDescent="0.2">
      <c r="A1" s="60" t="s">
        <v>89</v>
      </c>
      <c r="B1" s="61"/>
      <c r="C1" s="61"/>
      <c r="D1" s="61"/>
      <c r="E1" s="61"/>
      <c r="F1" s="62"/>
    </row>
    <row r="2" spans="1:8" x14ac:dyDescent="0.2">
      <c r="A2" s="63"/>
      <c r="B2" s="64"/>
      <c r="C2" s="64"/>
      <c r="D2" s="64"/>
      <c r="E2" s="64"/>
      <c r="F2" s="65"/>
    </row>
    <row r="3" spans="1:8" x14ac:dyDescent="0.2">
      <c r="A3" s="63"/>
      <c r="B3" s="64"/>
      <c r="C3" s="64"/>
      <c r="D3" s="64"/>
      <c r="E3" s="64"/>
      <c r="F3" s="65"/>
    </row>
    <row r="4" spans="1:8" x14ac:dyDescent="0.2">
      <c r="A4" s="63"/>
      <c r="B4" s="64"/>
      <c r="C4" s="64"/>
      <c r="D4" s="64"/>
      <c r="E4" s="64"/>
      <c r="F4" s="65"/>
    </row>
    <row r="5" spans="1:8" x14ac:dyDescent="0.2">
      <c r="A5" s="63"/>
      <c r="B5" s="64"/>
      <c r="C5" s="64"/>
      <c r="D5" s="64"/>
      <c r="E5" s="64"/>
      <c r="F5" s="65"/>
    </row>
    <row r="6" spans="1:8" ht="41.25" customHeight="1" x14ac:dyDescent="0.2">
      <c r="A6" s="31" t="s">
        <v>125</v>
      </c>
      <c r="B6" s="98" t="s">
        <v>124</v>
      </c>
      <c r="C6" s="99"/>
      <c r="D6" s="99"/>
      <c r="E6" s="99"/>
      <c r="F6" s="100"/>
    </row>
    <row r="7" spans="1:8" ht="12.75" customHeight="1" x14ac:dyDescent="0.2">
      <c r="A7" s="31" t="s">
        <v>126</v>
      </c>
      <c r="B7" s="95" t="s">
        <v>966</v>
      </c>
      <c r="C7" s="96"/>
      <c r="D7" s="96"/>
      <c r="E7" s="96"/>
      <c r="F7" s="97"/>
    </row>
    <row r="8" spans="1:8" ht="15.75" customHeight="1" x14ac:dyDescent="0.2">
      <c r="A8" s="101" t="s">
        <v>549</v>
      </c>
      <c r="B8" s="101"/>
      <c r="C8" s="101"/>
      <c r="D8" s="101"/>
      <c r="E8" s="30"/>
      <c r="F8" s="2">
        <f>F10+F26+F184</f>
        <v>0</v>
      </c>
    </row>
    <row r="9" spans="1:8" x14ac:dyDescent="0.2">
      <c r="A9" s="31" t="s">
        <v>68</v>
      </c>
      <c r="B9" s="31" t="s">
        <v>547</v>
      </c>
      <c r="C9" s="31" t="s">
        <v>71</v>
      </c>
      <c r="D9" s="34" t="s">
        <v>70</v>
      </c>
      <c r="E9" s="35" t="s">
        <v>1271</v>
      </c>
      <c r="F9" s="35" t="s">
        <v>99</v>
      </c>
    </row>
    <row r="10" spans="1:8" s="6" customFormat="1" ht="47.25" x14ac:dyDescent="0.2">
      <c r="A10" s="5" t="s">
        <v>219</v>
      </c>
      <c r="B10" s="33" t="s">
        <v>1162</v>
      </c>
      <c r="C10" s="67"/>
      <c r="D10" s="67"/>
      <c r="E10" s="68"/>
      <c r="F10" s="69">
        <f>SUM(F11:F25)</f>
        <v>0</v>
      </c>
    </row>
    <row r="11" spans="1:8" x14ac:dyDescent="0.2">
      <c r="A11" s="7" t="s">
        <v>0</v>
      </c>
      <c r="B11" s="21" t="s">
        <v>1006</v>
      </c>
      <c r="C11" s="18" t="s">
        <v>185</v>
      </c>
      <c r="D11" s="16">
        <v>10</v>
      </c>
      <c r="E11" s="24"/>
      <c r="F11" s="16">
        <f t="shared" ref="F11:F25" si="0">D11*E11</f>
        <v>0</v>
      </c>
      <c r="G11" s="20" t="e">
        <f>#REF!*(1+#REF!/100)</f>
        <v>#REF!</v>
      </c>
      <c r="H11" s="20" t="e">
        <f>D11*G11</f>
        <v>#REF!</v>
      </c>
    </row>
    <row r="12" spans="1:8" x14ac:dyDescent="0.2">
      <c r="A12" s="7" t="s">
        <v>1</v>
      </c>
      <c r="B12" s="21" t="s">
        <v>965</v>
      </c>
      <c r="C12" s="18" t="s">
        <v>948</v>
      </c>
      <c r="D12" s="16">
        <v>1130</v>
      </c>
      <c r="E12" s="24"/>
      <c r="F12" s="16">
        <f t="shared" si="0"/>
        <v>0</v>
      </c>
      <c r="G12" s="20" t="e">
        <f>#REF!*(1+#REF!/100)</f>
        <v>#REF!</v>
      </c>
      <c r="H12" s="20" t="e">
        <f>D12*G12</f>
        <v>#REF!</v>
      </c>
    </row>
    <row r="13" spans="1:8" x14ac:dyDescent="0.2">
      <c r="A13" s="7" t="s">
        <v>2</v>
      </c>
      <c r="B13" s="21" t="s">
        <v>964</v>
      </c>
      <c r="C13" s="18" t="s">
        <v>948</v>
      </c>
      <c r="D13" s="16">
        <v>20</v>
      </c>
      <c r="E13" s="24"/>
      <c r="F13" s="16">
        <f t="shared" si="0"/>
        <v>0</v>
      </c>
      <c r="G13" s="20" t="e">
        <f>#REF!*(1+#REF!/100)</f>
        <v>#REF!</v>
      </c>
      <c r="H13" s="20" t="e">
        <f>D13*G13</f>
        <v>#REF!</v>
      </c>
    </row>
    <row r="14" spans="1:8" x14ac:dyDescent="0.2">
      <c r="A14" s="7" t="s">
        <v>20</v>
      </c>
      <c r="B14" s="21" t="s">
        <v>843</v>
      </c>
      <c r="C14" s="18" t="s">
        <v>948</v>
      </c>
      <c r="D14" s="16">
        <v>300</v>
      </c>
      <c r="E14" s="24"/>
      <c r="F14" s="16">
        <f t="shared" si="0"/>
        <v>0</v>
      </c>
      <c r="G14" s="20" t="e">
        <f>#REF!*(1+#REF!/100)</f>
        <v>#REF!</v>
      </c>
      <c r="H14" s="20" t="e">
        <f>D14*G14</f>
        <v>#REF!</v>
      </c>
    </row>
    <row r="15" spans="1:8" x14ac:dyDescent="0.2">
      <c r="A15" s="7" t="s">
        <v>21</v>
      </c>
      <c r="B15" s="21" t="s">
        <v>964</v>
      </c>
      <c r="C15" s="18" t="s">
        <v>948</v>
      </c>
      <c r="D15" s="16">
        <v>204</v>
      </c>
      <c r="E15" s="24"/>
      <c r="F15" s="16">
        <f t="shared" si="0"/>
        <v>0</v>
      </c>
    </row>
    <row r="16" spans="1:8" x14ac:dyDescent="0.2">
      <c r="A16" s="7" t="s">
        <v>22</v>
      </c>
      <c r="B16" s="21" t="s">
        <v>821</v>
      </c>
      <c r="C16" s="18" t="s">
        <v>948</v>
      </c>
      <c r="D16" s="16">
        <v>4500</v>
      </c>
      <c r="E16" s="24"/>
      <c r="F16" s="16">
        <f t="shared" si="0"/>
        <v>0</v>
      </c>
      <c r="G16" s="20" t="e">
        <f>#REF!*(1+#REF!/100)</f>
        <v>#REF!</v>
      </c>
      <c r="H16" s="20" t="e">
        <f t="shared" ref="H16:H47" si="1">D16*G16</f>
        <v>#REF!</v>
      </c>
    </row>
    <row r="17" spans="1:8" x14ac:dyDescent="0.2">
      <c r="A17" s="7" t="s">
        <v>220</v>
      </c>
      <c r="B17" s="21" t="s">
        <v>822</v>
      </c>
      <c r="C17" s="18" t="s">
        <v>948</v>
      </c>
      <c r="D17" s="16">
        <v>3492</v>
      </c>
      <c r="E17" s="24"/>
      <c r="F17" s="16">
        <f t="shared" si="0"/>
        <v>0</v>
      </c>
      <c r="G17" s="20" t="e">
        <f>#REF!*(1+#REF!/100)</f>
        <v>#REF!</v>
      </c>
      <c r="H17" s="20" t="e">
        <f t="shared" si="1"/>
        <v>#REF!</v>
      </c>
    </row>
    <row r="18" spans="1:8" x14ac:dyDescent="0.2">
      <c r="A18" s="7" t="s">
        <v>221</v>
      </c>
      <c r="B18" s="21" t="s">
        <v>823</v>
      </c>
      <c r="C18" s="18" t="s">
        <v>948</v>
      </c>
      <c r="D18" s="16">
        <v>216</v>
      </c>
      <c r="E18" s="24"/>
      <c r="F18" s="16">
        <f t="shared" si="0"/>
        <v>0</v>
      </c>
      <c r="G18" s="20" t="e">
        <f>#REF!*(1+#REF!/100)</f>
        <v>#REF!</v>
      </c>
      <c r="H18" s="20" t="e">
        <f t="shared" si="1"/>
        <v>#REF!</v>
      </c>
    </row>
    <row r="19" spans="1:8" x14ac:dyDescent="0.2">
      <c r="A19" s="7" t="s">
        <v>222</v>
      </c>
      <c r="B19" s="21" t="s">
        <v>963</v>
      </c>
      <c r="C19" s="18" t="s">
        <v>948</v>
      </c>
      <c r="D19" s="16">
        <v>774</v>
      </c>
      <c r="E19" s="24"/>
      <c r="F19" s="16">
        <f t="shared" si="0"/>
        <v>0</v>
      </c>
      <c r="G19" s="20" t="e">
        <f>#REF!*(1+#REF!/100)</f>
        <v>#REF!</v>
      </c>
      <c r="H19" s="20" t="e">
        <f t="shared" si="1"/>
        <v>#REF!</v>
      </c>
    </row>
    <row r="20" spans="1:8" x14ac:dyDescent="0.2">
      <c r="A20" s="7" t="s">
        <v>223</v>
      </c>
      <c r="B20" s="21" t="s">
        <v>952</v>
      </c>
      <c r="C20" s="18" t="s">
        <v>946</v>
      </c>
      <c r="D20" s="16">
        <v>34</v>
      </c>
      <c r="E20" s="24"/>
      <c r="F20" s="16">
        <f t="shared" si="0"/>
        <v>0</v>
      </c>
      <c r="G20" s="20" t="e">
        <f>#REF!*(1+#REF!/100)</f>
        <v>#REF!</v>
      </c>
      <c r="H20" s="20" t="e">
        <f t="shared" si="1"/>
        <v>#REF!</v>
      </c>
    </row>
    <row r="21" spans="1:8" x14ac:dyDescent="0.2">
      <c r="A21" s="7" t="s">
        <v>224</v>
      </c>
      <c r="B21" s="21" t="s">
        <v>831</v>
      </c>
      <c r="C21" s="18" t="s">
        <v>946</v>
      </c>
      <c r="D21" s="16">
        <v>750</v>
      </c>
      <c r="E21" s="24"/>
      <c r="F21" s="16">
        <f t="shared" si="0"/>
        <v>0</v>
      </c>
      <c r="G21" s="20" t="e">
        <f>#REF!*(1+#REF!/100)</f>
        <v>#REF!</v>
      </c>
      <c r="H21" s="20" t="e">
        <f t="shared" si="1"/>
        <v>#REF!</v>
      </c>
    </row>
    <row r="22" spans="1:8" x14ac:dyDescent="0.2">
      <c r="A22" s="7" t="s">
        <v>225</v>
      </c>
      <c r="B22" s="21" t="s">
        <v>824</v>
      </c>
      <c r="C22" s="18" t="s">
        <v>946</v>
      </c>
      <c r="D22" s="16">
        <v>582</v>
      </c>
      <c r="E22" s="24"/>
      <c r="F22" s="16">
        <f t="shared" si="0"/>
        <v>0</v>
      </c>
      <c r="G22" s="20" t="e">
        <f>#REF!*(1+#REF!/100)</f>
        <v>#REF!</v>
      </c>
      <c r="H22" s="20" t="e">
        <f t="shared" si="1"/>
        <v>#REF!</v>
      </c>
    </row>
    <row r="23" spans="1:8" x14ac:dyDescent="0.2">
      <c r="A23" s="7" t="s">
        <v>970</v>
      </c>
      <c r="B23" s="21" t="s">
        <v>825</v>
      </c>
      <c r="C23" s="18" t="s">
        <v>946</v>
      </c>
      <c r="D23" s="16">
        <v>36</v>
      </c>
      <c r="E23" s="24"/>
      <c r="F23" s="16">
        <f t="shared" si="0"/>
        <v>0</v>
      </c>
      <c r="G23" s="20" t="e">
        <f>#REF!*(1+#REF!/100)</f>
        <v>#REF!</v>
      </c>
      <c r="H23" s="20" t="e">
        <f t="shared" si="1"/>
        <v>#REF!</v>
      </c>
    </row>
    <row r="24" spans="1:8" x14ac:dyDescent="0.2">
      <c r="A24" s="7" t="s">
        <v>1222</v>
      </c>
      <c r="B24" s="21" t="s">
        <v>951</v>
      </c>
      <c r="C24" s="18" t="s">
        <v>946</v>
      </c>
      <c r="D24" s="16">
        <v>129</v>
      </c>
      <c r="E24" s="24"/>
      <c r="F24" s="16">
        <f t="shared" si="0"/>
        <v>0</v>
      </c>
      <c r="G24" s="20" t="e">
        <f>#REF!*(1+#REF!/100)</f>
        <v>#REF!</v>
      </c>
      <c r="H24" s="20" t="e">
        <f t="shared" si="1"/>
        <v>#REF!</v>
      </c>
    </row>
    <row r="25" spans="1:8" ht="25.5" x14ac:dyDescent="0.2">
      <c r="A25" s="7" t="s">
        <v>1223</v>
      </c>
      <c r="B25" s="21" t="s">
        <v>961</v>
      </c>
      <c r="C25" s="18" t="s">
        <v>946</v>
      </c>
      <c r="D25" s="16">
        <v>81</v>
      </c>
      <c r="E25" s="24"/>
      <c r="F25" s="16">
        <f t="shared" si="0"/>
        <v>0</v>
      </c>
      <c r="G25" s="20" t="e">
        <f>#REF!*(1+#REF!/100)</f>
        <v>#REF!</v>
      </c>
      <c r="H25" s="20" t="e">
        <f t="shared" si="1"/>
        <v>#REF!</v>
      </c>
    </row>
    <row r="26" spans="1:8" s="6" customFormat="1" ht="31.5" x14ac:dyDescent="0.2">
      <c r="A26" s="5" t="s">
        <v>226</v>
      </c>
      <c r="B26" s="33" t="s">
        <v>1163</v>
      </c>
      <c r="C26" s="67"/>
      <c r="D26" s="67"/>
      <c r="E26" s="68"/>
      <c r="F26" s="69">
        <f>F27+F54+F71+F88+F105+F140+F146+F150+F153+F168</f>
        <v>0</v>
      </c>
      <c r="G26" s="20" t="e">
        <f>#REF!*(1+#REF!/100)</f>
        <v>#REF!</v>
      </c>
      <c r="H26" s="20" t="e">
        <f t="shared" si="1"/>
        <v>#REF!</v>
      </c>
    </row>
    <row r="27" spans="1:8" s="9" customFormat="1" x14ac:dyDescent="0.2">
      <c r="A27" s="8" t="s">
        <v>18</v>
      </c>
      <c r="B27" s="32" t="s">
        <v>213</v>
      </c>
      <c r="C27" s="70"/>
      <c r="D27" s="70"/>
      <c r="E27" s="71"/>
      <c r="F27" s="52">
        <f>SUM(F28:F53)</f>
        <v>0</v>
      </c>
      <c r="G27" s="20" t="e">
        <f>#REF!*(1+#REF!/100)</f>
        <v>#REF!</v>
      </c>
      <c r="H27" s="20" t="e">
        <f t="shared" si="1"/>
        <v>#REF!</v>
      </c>
    </row>
    <row r="28" spans="1:8" x14ac:dyDescent="0.2">
      <c r="A28" s="7" t="s">
        <v>19</v>
      </c>
      <c r="B28" s="21" t="s">
        <v>1004</v>
      </c>
      <c r="C28" s="18" t="s">
        <v>148</v>
      </c>
      <c r="D28" s="16">
        <v>0.4</v>
      </c>
      <c r="E28" s="24"/>
      <c r="F28" s="16">
        <f t="shared" ref="F28:F53" si="2">D28*E28</f>
        <v>0</v>
      </c>
      <c r="G28" s="20" t="e">
        <f>#REF!*(1+#REF!/100)</f>
        <v>#REF!</v>
      </c>
      <c r="H28" s="20" t="e">
        <f t="shared" si="1"/>
        <v>#REF!</v>
      </c>
    </row>
    <row r="29" spans="1:8" x14ac:dyDescent="0.2">
      <c r="A29" s="7" t="s">
        <v>227</v>
      </c>
      <c r="B29" s="21" t="s">
        <v>983</v>
      </c>
      <c r="C29" s="18" t="s">
        <v>185</v>
      </c>
      <c r="D29" s="16">
        <v>2</v>
      </c>
      <c r="E29" s="24"/>
      <c r="F29" s="16">
        <f t="shared" si="2"/>
        <v>0</v>
      </c>
      <c r="G29" s="20" t="e">
        <f>#REF!*(1+#REF!/100)</f>
        <v>#REF!</v>
      </c>
      <c r="H29" s="20" t="e">
        <f t="shared" si="1"/>
        <v>#REF!</v>
      </c>
    </row>
    <row r="30" spans="1:8" x14ac:dyDescent="0.2">
      <c r="A30" s="7" t="s">
        <v>228</v>
      </c>
      <c r="B30" s="21" t="s">
        <v>1003</v>
      </c>
      <c r="C30" s="18" t="s">
        <v>185</v>
      </c>
      <c r="D30" s="16">
        <v>2</v>
      </c>
      <c r="E30" s="24"/>
      <c r="F30" s="16">
        <f t="shared" si="2"/>
        <v>0</v>
      </c>
      <c r="G30" s="20" t="e">
        <f>#REF!*(1+#REF!/100)</f>
        <v>#REF!</v>
      </c>
      <c r="H30" s="20" t="e">
        <f t="shared" si="1"/>
        <v>#REF!</v>
      </c>
    </row>
    <row r="31" spans="1:8" x14ac:dyDescent="0.2">
      <c r="A31" s="7" t="s">
        <v>229</v>
      </c>
      <c r="B31" s="21" t="s">
        <v>988</v>
      </c>
      <c r="C31" s="18" t="s">
        <v>185</v>
      </c>
      <c r="D31" s="16">
        <v>6</v>
      </c>
      <c r="E31" s="24"/>
      <c r="F31" s="16">
        <f t="shared" si="2"/>
        <v>0</v>
      </c>
      <c r="G31" s="20" t="e">
        <f>#REF!*(1+#REF!/100)</f>
        <v>#REF!</v>
      </c>
      <c r="H31" s="20" t="e">
        <f t="shared" si="1"/>
        <v>#REF!</v>
      </c>
    </row>
    <row r="32" spans="1:8" x14ac:dyDescent="0.2">
      <c r="A32" s="7" t="s">
        <v>230</v>
      </c>
      <c r="B32" s="21" t="s">
        <v>993</v>
      </c>
      <c r="C32" s="18" t="s">
        <v>185</v>
      </c>
      <c r="D32" s="16">
        <v>2</v>
      </c>
      <c r="E32" s="24"/>
      <c r="F32" s="16">
        <f t="shared" si="2"/>
        <v>0</v>
      </c>
      <c r="G32" s="20" t="e">
        <f>#REF!*(1+#REF!/100)</f>
        <v>#REF!</v>
      </c>
      <c r="H32" s="20" t="e">
        <f t="shared" si="1"/>
        <v>#REF!</v>
      </c>
    </row>
    <row r="33" spans="1:8" x14ac:dyDescent="0.2">
      <c r="A33" s="7" t="s">
        <v>231</v>
      </c>
      <c r="B33" s="21" t="s">
        <v>994</v>
      </c>
      <c r="C33" s="18" t="s">
        <v>185</v>
      </c>
      <c r="D33" s="16">
        <v>2</v>
      </c>
      <c r="E33" s="24"/>
      <c r="F33" s="16">
        <f t="shared" si="2"/>
        <v>0</v>
      </c>
      <c r="G33" s="20" t="e">
        <f>#REF!*(1+#REF!/100)</f>
        <v>#REF!</v>
      </c>
      <c r="H33" s="20" t="e">
        <f t="shared" si="1"/>
        <v>#REF!</v>
      </c>
    </row>
    <row r="34" spans="1:8" x14ac:dyDescent="0.2">
      <c r="A34" s="7" t="s">
        <v>232</v>
      </c>
      <c r="B34" s="21" t="s">
        <v>1005</v>
      </c>
      <c r="C34" s="18" t="s">
        <v>185</v>
      </c>
      <c r="D34" s="16">
        <v>2</v>
      </c>
      <c r="E34" s="24"/>
      <c r="F34" s="16">
        <f t="shared" si="2"/>
        <v>0</v>
      </c>
      <c r="G34" s="20" t="e">
        <f>#REF!*(1+#REF!/100)</f>
        <v>#REF!</v>
      </c>
      <c r="H34" s="20" t="e">
        <f t="shared" si="1"/>
        <v>#REF!</v>
      </c>
    </row>
    <row r="35" spans="1:8" x14ac:dyDescent="0.2">
      <c r="A35" s="7" t="s">
        <v>233</v>
      </c>
      <c r="B35" s="21" t="s">
        <v>989</v>
      </c>
      <c r="C35" s="18" t="s">
        <v>185</v>
      </c>
      <c r="D35" s="16">
        <v>4</v>
      </c>
      <c r="E35" s="24"/>
      <c r="F35" s="16">
        <f t="shared" si="2"/>
        <v>0</v>
      </c>
      <c r="G35" s="20" t="e">
        <f>#REF!*(1+#REF!/100)</f>
        <v>#REF!</v>
      </c>
      <c r="H35" s="20" t="e">
        <f t="shared" si="1"/>
        <v>#REF!</v>
      </c>
    </row>
    <row r="36" spans="1:8" x14ac:dyDescent="0.2">
      <c r="A36" s="7" t="s">
        <v>234</v>
      </c>
      <c r="B36" s="21" t="s">
        <v>991</v>
      </c>
      <c r="C36" s="18" t="s">
        <v>185</v>
      </c>
      <c r="D36" s="16">
        <v>2</v>
      </c>
      <c r="E36" s="24"/>
      <c r="F36" s="16">
        <f t="shared" si="2"/>
        <v>0</v>
      </c>
      <c r="G36" s="20" t="e">
        <f>#REF!*(1+#REF!/100)</f>
        <v>#REF!</v>
      </c>
      <c r="H36" s="20" t="e">
        <f t="shared" si="1"/>
        <v>#REF!</v>
      </c>
    </row>
    <row r="37" spans="1:8" x14ac:dyDescent="0.2">
      <c r="A37" s="7" t="s">
        <v>235</v>
      </c>
      <c r="B37" s="21" t="s">
        <v>1261</v>
      </c>
      <c r="C37" s="18" t="s">
        <v>185</v>
      </c>
      <c r="D37" s="16">
        <v>3</v>
      </c>
      <c r="E37" s="24"/>
      <c r="F37" s="16">
        <f t="shared" si="2"/>
        <v>0</v>
      </c>
      <c r="G37" s="20" t="e">
        <f>#REF!*(1+#REF!/100)</f>
        <v>#REF!</v>
      </c>
      <c r="H37" s="20" t="e">
        <f t="shared" si="1"/>
        <v>#REF!</v>
      </c>
    </row>
    <row r="38" spans="1:8" x14ac:dyDescent="0.2">
      <c r="A38" s="7" t="s">
        <v>236</v>
      </c>
      <c r="B38" s="21" t="s">
        <v>1000</v>
      </c>
      <c r="C38" s="18" t="s">
        <v>185</v>
      </c>
      <c r="D38" s="16">
        <v>1</v>
      </c>
      <c r="E38" s="24"/>
      <c r="F38" s="16">
        <f t="shared" si="2"/>
        <v>0</v>
      </c>
      <c r="G38" s="20" t="e">
        <f>#REF!*(1+#REF!/100)</f>
        <v>#REF!</v>
      </c>
      <c r="H38" s="20" t="e">
        <f t="shared" si="1"/>
        <v>#REF!</v>
      </c>
    </row>
    <row r="39" spans="1:8" x14ac:dyDescent="0.2">
      <c r="A39" s="7" t="s">
        <v>237</v>
      </c>
      <c r="B39" s="21" t="s">
        <v>987</v>
      </c>
      <c r="C39" s="18" t="s">
        <v>185</v>
      </c>
      <c r="D39" s="16">
        <v>1</v>
      </c>
      <c r="E39" s="24"/>
      <c r="F39" s="16">
        <f t="shared" si="2"/>
        <v>0</v>
      </c>
      <c r="G39" s="20" t="e">
        <f>#REF!*(1+#REF!/100)</f>
        <v>#REF!</v>
      </c>
      <c r="H39" s="20" t="e">
        <f t="shared" si="1"/>
        <v>#REF!</v>
      </c>
    </row>
    <row r="40" spans="1:8" x14ac:dyDescent="0.2">
      <c r="A40" s="7" t="s">
        <v>238</v>
      </c>
      <c r="B40" s="21" t="s">
        <v>998</v>
      </c>
      <c r="C40" s="18" t="s">
        <v>185</v>
      </c>
      <c r="D40" s="16">
        <v>1</v>
      </c>
      <c r="E40" s="24"/>
      <c r="F40" s="16">
        <f t="shared" si="2"/>
        <v>0</v>
      </c>
      <c r="G40" s="20" t="e">
        <f>#REF!*(1+#REF!/100)</f>
        <v>#REF!</v>
      </c>
      <c r="H40" s="20" t="e">
        <f t="shared" si="1"/>
        <v>#REF!</v>
      </c>
    </row>
    <row r="41" spans="1:8" x14ac:dyDescent="0.2">
      <c r="A41" s="7" t="s">
        <v>239</v>
      </c>
      <c r="B41" s="21" t="s">
        <v>990</v>
      </c>
      <c r="C41" s="18" t="s">
        <v>185</v>
      </c>
      <c r="D41" s="16">
        <v>1</v>
      </c>
      <c r="E41" s="24"/>
      <c r="F41" s="16">
        <f t="shared" si="2"/>
        <v>0</v>
      </c>
      <c r="G41" s="20" t="e">
        <f>#REF!*(1+#REF!/100)</f>
        <v>#REF!</v>
      </c>
      <c r="H41" s="20" t="e">
        <f t="shared" si="1"/>
        <v>#REF!</v>
      </c>
    </row>
    <row r="42" spans="1:8" x14ac:dyDescent="0.2">
      <c r="A42" s="7" t="s">
        <v>240</v>
      </c>
      <c r="B42" s="21" t="s">
        <v>1002</v>
      </c>
      <c r="C42" s="18" t="s">
        <v>185</v>
      </c>
      <c r="D42" s="16">
        <v>1</v>
      </c>
      <c r="E42" s="24"/>
      <c r="F42" s="16">
        <f t="shared" si="2"/>
        <v>0</v>
      </c>
      <c r="G42" s="20" t="e">
        <f>#REF!*(1+#REF!/100)</f>
        <v>#REF!</v>
      </c>
      <c r="H42" s="20" t="e">
        <f t="shared" si="1"/>
        <v>#REF!</v>
      </c>
    </row>
    <row r="43" spans="1:8" x14ac:dyDescent="0.2">
      <c r="A43" s="7" t="s">
        <v>241</v>
      </c>
      <c r="B43" s="21" t="s">
        <v>997</v>
      </c>
      <c r="C43" s="18" t="s">
        <v>185</v>
      </c>
      <c r="D43" s="16">
        <v>1</v>
      </c>
      <c r="E43" s="24"/>
      <c r="F43" s="16">
        <f t="shared" si="2"/>
        <v>0</v>
      </c>
      <c r="G43" s="20" t="e">
        <f>#REF!*(1+#REF!/100)</f>
        <v>#REF!</v>
      </c>
      <c r="H43" s="20" t="e">
        <f t="shared" si="1"/>
        <v>#REF!</v>
      </c>
    </row>
    <row r="44" spans="1:8" x14ac:dyDescent="0.2">
      <c r="A44" s="7" t="s">
        <v>242</v>
      </c>
      <c r="B44" s="21" t="s">
        <v>995</v>
      </c>
      <c r="C44" s="18" t="s">
        <v>185</v>
      </c>
      <c r="D44" s="16">
        <v>1</v>
      </c>
      <c r="E44" s="24"/>
      <c r="F44" s="16">
        <f t="shared" si="2"/>
        <v>0</v>
      </c>
      <c r="G44" s="20" t="e">
        <f>#REF!*(1+#REF!/100)</f>
        <v>#REF!</v>
      </c>
      <c r="H44" s="20" t="e">
        <f t="shared" si="1"/>
        <v>#REF!</v>
      </c>
    </row>
    <row r="45" spans="1:8" x14ac:dyDescent="0.2">
      <c r="A45" s="7" t="s">
        <v>243</v>
      </c>
      <c r="B45" s="21" t="s">
        <v>1006</v>
      </c>
      <c r="C45" s="18" t="s">
        <v>185</v>
      </c>
      <c r="D45" s="16">
        <v>1</v>
      </c>
      <c r="E45" s="24"/>
      <c r="F45" s="16">
        <f t="shared" si="2"/>
        <v>0</v>
      </c>
      <c r="G45" s="20" t="e">
        <f>#REF!*(1+#REF!/100)</f>
        <v>#REF!</v>
      </c>
      <c r="H45" s="20" t="e">
        <f t="shared" si="1"/>
        <v>#REF!</v>
      </c>
    </row>
    <row r="46" spans="1:8" x14ac:dyDescent="0.2">
      <c r="A46" s="7" t="s">
        <v>244</v>
      </c>
      <c r="B46" s="21" t="s">
        <v>1001</v>
      </c>
      <c r="C46" s="18" t="s">
        <v>185</v>
      </c>
      <c r="D46" s="16">
        <v>1</v>
      </c>
      <c r="E46" s="24"/>
      <c r="F46" s="16">
        <f t="shared" si="2"/>
        <v>0</v>
      </c>
      <c r="G46" s="20" t="e">
        <f>#REF!*(1+#REF!/100)</f>
        <v>#REF!</v>
      </c>
      <c r="H46" s="20" t="e">
        <f t="shared" si="1"/>
        <v>#REF!</v>
      </c>
    </row>
    <row r="47" spans="1:8" x14ac:dyDescent="0.2">
      <c r="A47" s="7" t="s">
        <v>245</v>
      </c>
      <c r="B47" s="21" t="s">
        <v>996</v>
      </c>
      <c r="C47" s="18" t="s">
        <v>185</v>
      </c>
      <c r="D47" s="16">
        <v>1</v>
      </c>
      <c r="E47" s="24"/>
      <c r="F47" s="16">
        <f t="shared" si="2"/>
        <v>0</v>
      </c>
      <c r="G47" s="20" t="e">
        <f>#REF!*(1+#REF!/100)</f>
        <v>#REF!</v>
      </c>
      <c r="H47" s="20" t="e">
        <f t="shared" si="1"/>
        <v>#REF!</v>
      </c>
    </row>
    <row r="48" spans="1:8" x14ac:dyDescent="0.2">
      <c r="A48" s="7" t="s">
        <v>246</v>
      </c>
      <c r="B48" s="21" t="s">
        <v>999</v>
      </c>
      <c r="C48" s="18" t="s">
        <v>185</v>
      </c>
      <c r="D48" s="16">
        <v>1</v>
      </c>
      <c r="E48" s="24"/>
      <c r="F48" s="16">
        <f t="shared" si="2"/>
        <v>0</v>
      </c>
      <c r="G48" s="20" t="e">
        <f>#REF!*(1+#REF!/100)</f>
        <v>#REF!</v>
      </c>
      <c r="H48" s="20" t="e">
        <f t="shared" ref="H48:H79" si="3">D48*G48</f>
        <v>#REF!</v>
      </c>
    </row>
    <row r="49" spans="1:8" x14ac:dyDescent="0.2">
      <c r="A49" s="7" t="s">
        <v>247</v>
      </c>
      <c r="B49" s="21" t="s">
        <v>1082</v>
      </c>
      <c r="C49" s="16" t="s">
        <v>147</v>
      </c>
      <c r="D49" s="16">
        <v>2</v>
      </c>
      <c r="E49" s="24"/>
      <c r="F49" s="16">
        <f t="shared" si="2"/>
        <v>0</v>
      </c>
      <c r="G49" s="20" t="e">
        <f>#REF!*(1+#REF!/100)</f>
        <v>#REF!</v>
      </c>
      <c r="H49" s="20" t="e">
        <f t="shared" si="3"/>
        <v>#REF!</v>
      </c>
    </row>
    <row r="50" spans="1:8" x14ac:dyDescent="0.2">
      <c r="A50" s="7" t="s">
        <v>248</v>
      </c>
      <c r="B50" s="21" t="s">
        <v>986</v>
      </c>
      <c r="C50" s="18" t="s">
        <v>185</v>
      </c>
      <c r="D50" s="16">
        <v>1</v>
      </c>
      <c r="E50" s="24"/>
      <c r="F50" s="16">
        <f t="shared" si="2"/>
        <v>0</v>
      </c>
      <c r="G50" s="20" t="e">
        <f>#REF!*(1+#REF!/100)</f>
        <v>#REF!</v>
      </c>
      <c r="H50" s="20" t="e">
        <f t="shared" si="3"/>
        <v>#REF!</v>
      </c>
    </row>
    <row r="51" spans="1:8" ht="25.5" x14ac:dyDescent="0.2">
      <c r="A51" s="7" t="s">
        <v>249</v>
      </c>
      <c r="B51" s="21" t="s">
        <v>962</v>
      </c>
      <c r="C51" s="18" t="s">
        <v>948</v>
      </c>
      <c r="D51" s="16">
        <v>1</v>
      </c>
      <c r="E51" s="24"/>
      <c r="F51" s="16">
        <f t="shared" si="2"/>
        <v>0</v>
      </c>
      <c r="G51" s="20" t="e">
        <f>#REF!*(1+#REF!/100)</f>
        <v>#REF!</v>
      </c>
      <c r="H51" s="20" t="e">
        <f t="shared" si="3"/>
        <v>#REF!</v>
      </c>
    </row>
    <row r="52" spans="1:8" x14ac:dyDescent="0.2">
      <c r="A52" s="7" t="s">
        <v>250</v>
      </c>
      <c r="B52" s="21" t="s">
        <v>1262</v>
      </c>
      <c r="C52" s="18" t="s">
        <v>159</v>
      </c>
      <c r="D52" s="16">
        <v>1.1200000000000001</v>
      </c>
      <c r="E52" s="24"/>
      <c r="F52" s="16">
        <f t="shared" si="2"/>
        <v>0</v>
      </c>
      <c r="G52" s="20" t="e">
        <f>#REF!*(1+#REF!/100)</f>
        <v>#REF!</v>
      </c>
      <c r="H52" s="20" t="e">
        <f t="shared" si="3"/>
        <v>#REF!</v>
      </c>
    </row>
    <row r="53" spans="1:8" x14ac:dyDescent="0.2">
      <c r="A53" s="7" t="s">
        <v>251</v>
      </c>
      <c r="B53" s="21" t="s">
        <v>897</v>
      </c>
      <c r="C53" s="18" t="s">
        <v>948</v>
      </c>
      <c r="D53" s="16">
        <v>1.5</v>
      </c>
      <c r="E53" s="24"/>
      <c r="F53" s="16">
        <f t="shared" si="2"/>
        <v>0</v>
      </c>
      <c r="G53" s="20" t="e">
        <f>#REF!*(1+#REF!/100)</f>
        <v>#REF!</v>
      </c>
      <c r="H53" s="20" t="e">
        <f t="shared" si="3"/>
        <v>#REF!</v>
      </c>
    </row>
    <row r="54" spans="1:8" s="9" customFormat="1" x14ac:dyDescent="0.2">
      <c r="A54" s="8" t="s">
        <v>23</v>
      </c>
      <c r="B54" s="32" t="s">
        <v>1038</v>
      </c>
      <c r="C54" s="70"/>
      <c r="D54" s="70"/>
      <c r="E54" s="71"/>
      <c r="F54" s="52">
        <f>SUM(F55:F70)</f>
        <v>0</v>
      </c>
      <c r="G54" s="20" t="e">
        <f>#REF!*(1+#REF!/100)</f>
        <v>#REF!</v>
      </c>
      <c r="H54" s="20" t="e">
        <f t="shared" si="3"/>
        <v>#REF!</v>
      </c>
    </row>
    <row r="55" spans="1:8" x14ac:dyDescent="0.2">
      <c r="A55" s="7" t="s">
        <v>15</v>
      </c>
      <c r="B55" s="21" t="s">
        <v>1083</v>
      </c>
      <c r="C55" s="16" t="s">
        <v>147</v>
      </c>
      <c r="D55" s="16">
        <v>2</v>
      </c>
      <c r="E55" s="24"/>
      <c r="F55" s="16">
        <f t="shared" ref="F55:F70" si="4">D55*E55</f>
        <v>0</v>
      </c>
      <c r="G55" s="20" t="e">
        <f>#REF!*(1+#REF!/100)</f>
        <v>#REF!</v>
      </c>
      <c r="H55" s="20" t="e">
        <f t="shared" si="3"/>
        <v>#REF!</v>
      </c>
    </row>
    <row r="56" spans="1:8" ht="25.5" x14ac:dyDescent="0.2">
      <c r="A56" s="7" t="s">
        <v>51</v>
      </c>
      <c r="B56" s="21" t="s">
        <v>900</v>
      </c>
      <c r="C56" s="18" t="s">
        <v>946</v>
      </c>
      <c r="D56" s="16">
        <v>2</v>
      </c>
      <c r="E56" s="24"/>
      <c r="F56" s="16">
        <f t="shared" si="4"/>
        <v>0</v>
      </c>
      <c r="G56" s="20" t="e">
        <f>#REF!*(1+#REF!/100)</f>
        <v>#REF!</v>
      </c>
      <c r="H56" s="20" t="e">
        <f t="shared" si="3"/>
        <v>#REF!</v>
      </c>
    </row>
    <row r="57" spans="1:8" ht="25.5" x14ac:dyDescent="0.2">
      <c r="A57" s="7" t="s">
        <v>252</v>
      </c>
      <c r="B57" s="21" t="s">
        <v>953</v>
      </c>
      <c r="C57" s="18" t="s">
        <v>946</v>
      </c>
      <c r="D57" s="16">
        <v>2</v>
      </c>
      <c r="E57" s="24"/>
      <c r="F57" s="16">
        <f t="shared" si="4"/>
        <v>0</v>
      </c>
      <c r="G57" s="20" t="e">
        <f>#REF!*(1+#REF!/100)</f>
        <v>#REF!</v>
      </c>
      <c r="H57" s="20" t="e">
        <f t="shared" si="3"/>
        <v>#REF!</v>
      </c>
    </row>
    <row r="58" spans="1:8" x14ac:dyDescent="0.2">
      <c r="A58" s="7" t="s">
        <v>253</v>
      </c>
      <c r="B58" s="21" t="s">
        <v>894</v>
      </c>
      <c r="C58" s="18" t="s">
        <v>948</v>
      </c>
      <c r="D58" s="16">
        <v>1</v>
      </c>
      <c r="E58" s="24"/>
      <c r="F58" s="16">
        <f t="shared" si="4"/>
        <v>0</v>
      </c>
      <c r="G58" s="20" t="e">
        <f>#REF!*(1+#REF!/100)</f>
        <v>#REF!</v>
      </c>
      <c r="H58" s="20" t="e">
        <f t="shared" si="3"/>
        <v>#REF!</v>
      </c>
    </row>
    <row r="59" spans="1:8" x14ac:dyDescent="0.2">
      <c r="A59" s="7" t="s">
        <v>254</v>
      </c>
      <c r="B59" s="21" t="s">
        <v>895</v>
      </c>
      <c r="C59" s="18" t="s">
        <v>948</v>
      </c>
      <c r="D59" s="16">
        <v>25</v>
      </c>
      <c r="E59" s="24"/>
      <c r="F59" s="16">
        <f t="shared" si="4"/>
        <v>0</v>
      </c>
      <c r="G59" s="20" t="e">
        <f>#REF!*(1+#REF!/100)</f>
        <v>#REF!</v>
      </c>
      <c r="H59" s="20" t="e">
        <f t="shared" si="3"/>
        <v>#REF!</v>
      </c>
    </row>
    <row r="60" spans="1:8" x14ac:dyDescent="0.2">
      <c r="A60" s="7" t="s">
        <v>255</v>
      </c>
      <c r="B60" s="21" t="s">
        <v>903</v>
      </c>
      <c r="C60" s="18" t="s">
        <v>946</v>
      </c>
      <c r="D60" s="16">
        <v>3</v>
      </c>
      <c r="E60" s="24"/>
      <c r="F60" s="16">
        <f t="shared" si="4"/>
        <v>0</v>
      </c>
      <c r="G60" s="20" t="e">
        <f>#REF!*(1+#REF!/100)</f>
        <v>#REF!</v>
      </c>
      <c r="H60" s="20" t="e">
        <f t="shared" si="3"/>
        <v>#REF!</v>
      </c>
    </row>
    <row r="61" spans="1:8" x14ac:dyDescent="0.2">
      <c r="A61" s="7" t="s">
        <v>256</v>
      </c>
      <c r="B61" s="21" t="s">
        <v>901</v>
      </c>
      <c r="C61" s="18" t="s">
        <v>946</v>
      </c>
      <c r="D61" s="16">
        <v>2</v>
      </c>
      <c r="E61" s="24"/>
      <c r="F61" s="16">
        <f t="shared" si="4"/>
        <v>0</v>
      </c>
      <c r="G61" s="20" t="e">
        <f>#REF!*(1+#REF!/100)</f>
        <v>#REF!</v>
      </c>
      <c r="H61" s="20" t="e">
        <f t="shared" si="3"/>
        <v>#REF!</v>
      </c>
    </row>
    <row r="62" spans="1:8" ht="25.5" x14ac:dyDescent="0.2">
      <c r="A62" s="7" t="s">
        <v>257</v>
      </c>
      <c r="B62" s="21" t="s">
        <v>909</v>
      </c>
      <c r="C62" s="18" t="s">
        <v>946</v>
      </c>
      <c r="D62" s="16">
        <v>2</v>
      </c>
      <c r="E62" s="24"/>
      <c r="F62" s="16">
        <f t="shared" si="4"/>
        <v>0</v>
      </c>
      <c r="G62" s="20" t="e">
        <f>#REF!*(1+#REF!/100)</f>
        <v>#REF!</v>
      </c>
      <c r="H62" s="20" t="e">
        <f t="shared" si="3"/>
        <v>#REF!</v>
      </c>
    </row>
    <row r="63" spans="1:8" x14ac:dyDescent="0.2">
      <c r="A63" s="7" t="s">
        <v>258</v>
      </c>
      <c r="B63" s="21" t="s">
        <v>949</v>
      </c>
      <c r="C63" s="18" t="s">
        <v>946</v>
      </c>
      <c r="D63" s="16">
        <v>4</v>
      </c>
      <c r="E63" s="24"/>
      <c r="F63" s="16">
        <f t="shared" si="4"/>
        <v>0</v>
      </c>
      <c r="G63" s="20" t="e">
        <f>#REF!*(1+#REF!/100)</f>
        <v>#REF!</v>
      </c>
      <c r="H63" s="20" t="e">
        <f t="shared" si="3"/>
        <v>#REF!</v>
      </c>
    </row>
    <row r="64" spans="1:8" x14ac:dyDescent="0.2">
      <c r="A64" s="7" t="s">
        <v>259</v>
      </c>
      <c r="B64" s="21" t="s">
        <v>958</v>
      </c>
      <c r="C64" s="18" t="s">
        <v>946</v>
      </c>
      <c r="D64" s="16">
        <v>2</v>
      </c>
      <c r="E64" s="24"/>
      <c r="F64" s="16">
        <f t="shared" si="4"/>
        <v>0</v>
      </c>
      <c r="G64" s="20" t="e">
        <f>#REF!*(1+#REF!/100)</f>
        <v>#REF!</v>
      </c>
      <c r="H64" s="20" t="e">
        <f t="shared" si="3"/>
        <v>#REF!</v>
      </c>
    </row>
    <row r="65" spans="1:8" x14ac:dyDescent="0.2">
      <c r="A65" s="7" t="s">
        <v>260</v>
      </c>
      <c r="B65" s="21" t="s">
        <v>1263</v>
      </c>
      <c r="C65" s="18" t="s">
        <v>185</v>
      </c>
      <c r="D65" s="16">
        <v>2</v>
      </c>
      <c r="E65" s="24"/>
      <c r="F65" s="16">
        <f t="shared" si="4"/>
        <v>0</v>
      </c>
      <c r="G65" s="20" t="e">
        <f>#REF!*(1+#REF!/100)</f>
        <v>#REF!</v>
      </c>
      <c r="H65" s="20" t="e">
        <f t="shared" si="3"/>
        <v>#REF!</v>
      </c>
    </row>
    <row r="66" spans="1:8" ht="25.5" x14ac:dyDescent="0.2">
      <c r="A66" s="7" t="s">
        <v>261</v>
      </c>
      <c r="B66" s="21" t="s">
        <v>891</v>
      </c>
      <c r="C66" s="18" t="s">
        <v>946</v>
      </c>
      <c r="D66" s="16">
        <v>8</v>
      </c>
      <c r="E66" s="24"/>
      <c r="F66" s="16">
        <f t="shared" si="4"/>
        <v>0</v>
      </c>
      <c r="G66" s="20" t="e">
        <f>#REF!*(1+#REF!/100)</f>
        <v>#REF!</v>
      </c>
      <c r="H66" s="20" t="e">
        <f t="shared" si="3"/>
        <v>#REF!</v>
      </c>
    </row>
    <row r="67" spans="1:8" x14ac:dyDescent="0.2">
      <c r="A67" s="7" t="s">
        <v>262</v>
      </c>
      <c r="B67" s="21" t="s">
        <v>960</v>
      </c>
      <c r="C67" s="18" t="s">
        <v>946</v>
      </c>
      <c r="D67" s="16">
        <v>8</v>
      </c>
      <c r="E67" s="24"/>
      <c r="F67" s="16">
        <f t="shared" si="4"/>
        <v>0</v>
      </c>
      <c r="G67" s="20" t="e">
        <f>#REF!*(1+#REF!/100)</f>
        <v>#REF!</v>
      </c>
      <c r="H67" s="20" t="e">
        <f t="shared" si="3"/>
        <v>#REF!</v>
      </c>
    </row>
    <row r="68" spans="1:8" x14ac:dyDescent="0.2">
      <c r="A68" s="7" t="s">
        <v>263</v>
      </c>
      <c r="B68" s="21" t="s">
        <v>985</v>
      </c>
      <c r="C68" s="18" t="s">
        <v>185</v>
      </c>
      <c r="D68" s="16">
        <v>16</v>
      </c>
      <c r="E68" s="24"/>
      <c r="F68" s="16">
        <f t="shared" si="4"/>
        <v>0</v>
      </c>
      <c r="G68" s="20" t="e">
        <f>#REF!*(1+#REF!/100)</f>
        <v>#REF!</v>
      </c>
      <c r="H68" s="20" t="e">
        <f t="shared" si="3"/>
        <v>#REF!</v>
      </c>
    </row>
    <row r="69" spans="1:8" x14ac:dyDescent="0.2">
      <c r="A69" s="7" t="s">
        <v>264</v>
      </c>
      <c r="B69" s="21" t="s">
        <v>902</v>
      </c>
      <c r="C69" s="18" t="s">
        <v>946</v>
      </c>
      <c r="D69" s="16">
        <v>1</v>
      </c>
      <c r="E69" s="24"/>
      <c r="F69" s="16">
        <f t="shared" si="4"/>
        <v>0</v>
      </c>
      <c r="G69" s="20" t="e">
        <f>#REF!*(1+#REF!/100)</f>
        <v>#REF!</v>
      </c>
      <c r="H69" s="20" t="e">
        <f t="shared" si="3"/>
        <v>#REF!</v>
      </c>
    </row>
    <row r="70" spans="1:8" x14ac:dyDescent="0.2">
      <c r="A70" s="7" t="s">
        <v>1165</v>
      </c>
      <c r="B70" s="21" t="s">
        <v>1265</v>
      </c>
      <c r="C70" s="18" t="s">
        <v>148</v>
      </c>
      <c r="D70" s="16">
        <v>2</v>
      </c>
      <c r="E70" s="24"/>
      <c r="F70" s="16">
        <f t="shared" si="4"/>
        <v>0</v>
      </c>
      <c r="G70" s="20" t="e">
        <f>#REF!*(1+#REF!/100)</f>
        <v>#REF!</v>
      </c>
      <c r="H70" s="20" t="e">
        <f t="shared" si="3"/>
        <v>#REF!</v>
      </c>
    </row>
    <row r="71" spans="1:8" s="9" customFormat="1" x14ac:dyDescent="0.2">
      <c r="A71" s="8" t="s">
        <v>24</v>
      </c>
      <c r="B71" s="32" t="s">
        <v>141</v>
      </c>
      <c r="C71" s="70"/>
      <c r="D71" s="70"/>
      <c r="E71" s="71"/>
      <c r="F71" s="52">
        <f>SUM(F72:F87)</f>
        <v>0</v>
      </c>
      <c r="G71" s="20" t="e">
        <f>#REF!*(1+#REF!/100)</f>
        <v>#REF!</v>
      </c>
      <c r="H71" s="20" t="e">
        <f t="shared" si="3"/>
        <v>#REF!</v>
      </c>
    </row>
    <row r="72" spans="1:8" x14ac:dyDescent="0.2">
      <c r="A72" s="7" t="s">
        <v>25</v>
      </c>
      <c r="B72" s="21" t="s">
        <v>1081</v>
      </c>
      <c r="C72" s="16" t="s">
        <v>147</v>
      </c>
      <c r="D72" s="16">
        <v>2</v>
      </c>
      <c r="E72" s="24"/>
      <c r="F72" s="16">
        <f t="shared" ref="F72:F87" si="5">D72*E72</f>
        <v>0</v>
      </c>
      <c r="G72" s="20" t="e">
        <f>#REF!*(1+#REF!/100)</f>
        <v>#REF!</v>
      </c>
      <c r="H72" s="20" t="e">
        <f t="shared" si="3"/>
        <v>#REF!</v>
      </c>
    </row>
    <row r="73" spans="1:8" ht="25.5" x14ac:dyDescent="0.2">
      <c r="A73" s="7" t="s">
        <v>26</v>
      </c>
      <c r="B73" s="21" t="s">
        <v>900</v>
      </c>
      <c r="C73" s="18" t="s">
        <v>946</v>
      </c>
      <c r="D73" s="16">
        <v>2</v>
      </c>
      <c r="E73" s="24"/>
      <c r="F73" s="16">
        <f t="shared" si="5"/>
        <v>0</v>
      </c>
      <c r="G73" s="20" t="e">
        <f>#REF!*(1+#REF!/100)</f>
        <v>#REF!</v>
      </c>
      <c r="H73" s="20" t="e">
        <f t="shared" si="3"/>
        <v>#REF!</v>
      </c>
    </row>
    <row r="74" spans="1:8" ht="25.5" x14ac:dyDescent="0.2">
      <c r="A74" s="7" t="s">
        <v>100</v>
      </c>
      <c r="B74" s="21" t="s">
        <v>953</v>
      </c>
      <c r="C74" s="18" t="s">
        <v>946</v>
      </c>
      <c r="D74" s="16">
        <v>2</v>
      </c>
      <c r="E74" s="24"/>
      <c r="F74" s="16">
        <f t="shared" si="5"/>
        <v>0</v>
      </c>
      <c r="G74" s="20" t="e">
        <f>#REF!*(1+#REF!/100)</f>
        <v>#REF!</v>
      </c>
      <c r="H74" s="20" t="e">
        <f t="shared" si="3"/>
        <v>#REF!</v>
      </c>
    </row>
    <row r="75" spans="1:8" x14ac:dyDescent="0.2">
      <c r="A75" s="7" t="s">
        <v>101</v>
      </c>
      <c r="B75" s="21" t="s">
        <v>894</v>
      </c>
      <c r="C75" s="18" t="s">
        <v>948</v>
      </c>
      <c r="D75" s="16">
        <v>1</v>
      </c>
      <c r="E75" s="24"/>
      <c r="F75" s="16">
        <f t="shared" si="5"/>
        <v>0</v>
      </c>
      <c r="G75" s="20" t="e">
        <f>#REF!*(1+#REF!/100)</f>
        <v>#REF!</v>
      </c>
      <c r="H75" s="20" t="e">
        <f t="shared" si="3"/>
        <v>#REF!</v>
      </c>
    </row>
    <row r="76" spans="1:8" x14ac:dyDescent="0.2">
      <c r="A76" s="7" t="s">
        <v>102</v>
      </c>
      <c r="B76" s="21" t="s">
        <v>895</v>
      </c>
      <c r="C76" s="18" t="s">
        <v>948</v>
      </c>
      <c r="D76" s="16">
        <v>25</v>
      </c>
      <c r="E76" s="24"/>
      <c r="F76" s="16">
        <f t="shared" si="5"/>
        <v>0</v>
      </c>
      <c r="G76" s="20" t="e">
        <f>#REF!*(1+#REF!/100)</f>
        <v>#REF!</v>
      </c>
      <c r="H76" s="20" t="e">
        <f t="shared" si="3"/>
        <v>#REF!</v>
      </c>
    </row>
    <row r="77" spans="1:8" x14ac:dyDescent="0.2">
      <c r="A77" s="7" t="s">
        <v>103</v>
      </c>
      <c r="B77" s="21" t="s">
        <v>903</v>
      </c>
      <c r="C77" s="18" t="s">
        <v>946</v>
      </c>
      <c r="D77" s="16">
        <v>3</v>
      </c>
      <c r="E77" s="24"/>
      <c r="F77" s="16">
        <f t="shared" si="5"/>
        <v>0</v>
      </c>
      <c r="G77" s="20" t="e">
        <f>#REF!*(1+#REF!/100)</f>
        <v>#REF!</v>
      </c>
      <c r="H77" s="20" t="e">
        <f t="shared" si="3"/>
        <v>#REF!</v>
      </c>
    </row>
    <row r="78" spans="1:8" x14ac:dyDescent="0.2">
      <c r="A78" s="7" t="s">
        <v>27</v>
      </c>
      <c r="B78" s="21" t="s">
        <v>901</v>
      </c>
      <c r="C78" s="18" t="s">
        <v>946</v>
      </c>
      <c r="D78" s="16">
        <v>2</v>
      </c>
      <c r="E78" s="24"/>
      <c r="F78" s="16">
        <f t="shared" si="5"/>
        <v>0</v>
      </c>
      <c r="G78" s="20" t="e">
        <f>#REF!*(1+#REF!/100)</f>
        <v>#REF!</v>
      </c>
      <c r="H78" s="20" t="e">
        <f t="shared" si="3"/>
        <v>#REF!</v>
      </c>
    </row>
    <row r="79" spans="1:8" ht="25.5" x14ac:dyDescent="0.2">
      <c r="A79" s="7" t="s">
        <v>28</v>
      </c>
      <c r="B79" s="21" t="s">
        <v>909</v>
      </c>
      <c r="C79" s="18" t="s">
        <v>946</v>
      </c>
      <c r="D79" s="16">
        <v>2</v>
      </c>
      <c r="E79" s="24"/>
      <c r="F79" s="16">
        <f t="shared" si="5"/>
        <v>0</v>
      </c>
      <c r="G79" s="20" t="e">
        <f>#REF!*(1+#REF!/100)</f>
        <v>#REF!</v>
      </c>
      <c r="H79" s="20" t="e">
        <f t="shared" si="3"/>
        <v>#REF!</v>
      </c>
    </row>
    <row r="80" spans="1:8" x14ac:dyDescent="0.2">
      <c r="A80" s="7" t="s">
        <v>82</v>
      </c>
      <c r="B80" s="21" t="s">
        <v>949</v>
      </c>
      <c r="C80" s="18" t="s">
        <v>946</v>
      </c>
      <c r="D80" s="16">
        <v>4</v>
      </c>
      <c r="E80" s="24"/>
      <c r="F80" s="16">
        <f t="shared" si="5"/>
        <v>0</v>
      </c>
      <c r="G80" s="20" t="e">
        <f>#REF!*(1+#REF!/100)</f>
        <v>#REF!</v>
      </c>
      <c r="H80" s="20" t="e">
        <f t="shared" ref="H80:H111" si="6">D80*G80</f>
        <v>#REF!</v>
      </c>
    </row>
    <row r="81" spans="1:8" x14ac:dyDescent="0.2">
      <c r="A81" s="7" t="s">
        <v>83</v>
      </c>
      <c r="B81" s="21" t="s">
        <v>958</v>
      </c>
      <c r="C81" s="18" t="s">
        <v>946</v>
      </c>
      <c r="D81" s="16">
        <v>2</v>
      </c>
      <c r="E81" s="24"/>
      <c r="F81" s="16">
        <f t="shared" si="5"/>
        <v>0</v>
      </c>
      <c r="G81" s="20" t="e">
        <f>#REF!*(1+#REF!/100)</f>
        <v>#REF!</v>
      </c>
      <c r="H81" s="20" t="e">
        <f t="shared" si="6"/>
        <v>#REF!</v>
      </c>
    </row>
    <row r="82" spans="1:8" x14ac:dyDescent="0.2">
      <c r="A82" s="7" t="s">
        <v>90</v>
      </c>
      <c r="B82" s="21" t="s">
        <v>1263</v>
      </c>
      <c r="C82" s="18" t="s">
        <v>185</v>
      </c>
      <c r="D82" s="16">
        <v>2</v>
      </c>
      <c r="E82" s="24"/>
      <c r="F82" s="16">
        <f t="shared" si="5"/>
        <v>0</v>
      </c>
      <c r="G82" s="20" t="e">
        <f>#REF!*(1+#REF!/100)</f>
        <v>#REF!</v>
      </c>
      <c r="H82" s="20" t="e">
        <f t="shared" si="6"/>
        <v>#REF!</v>
      </c>
    </row>
    <row r="83" spans="1:8" ht="25.5" x14ac:dyDescent="0.2">
      <c r="A83" s="7" t="s">
        <v>265</v>
      </c>
      <c r="B83" s="21" t="s">
        <v>891</v>
      </c>
      <c r="C83" s="18" t="s">
        <v>946</v>
      </c>
      <c r="D83" s="16">
        <v>8</v>
      </c>
      <c r="E83" s="24"/>
      <c r="F83" s="16">
        <f t="shared" si="5"/>
        <v>0</v>
      </c>
      <c r="G83" s="20" t="e">
        <f>#REF!*(1+#REF!/100)</f>
        <v>#REF!</v>
      </c>
      <c r="H83" s="20" t="e">
        <f t="shared" si="6"/>
        <v>#REF!</v>
      </c>
    </row>
    <row r="84" spans="1:8" x14ac:dyDescent="0.2">
      <c r="A84" s="7" t="s">
        <v>266</v>
      </c>
      <c r="B84" s="21" t="s">
        <v>960</v>
      </c>
      <c r="C84" s="18" t="s">
        <v>946</v>
      </c>
      <c r="D84" s="16">
        <v>8</v>
      </c>
      <c r="E84" s="24"/>
      <c r="F84" s="16">
        <f t="shared" si="5"/>
        <v>0</v>
      </c>
      <c r="G84" s="20" t="e">
        <f>#REF!*(1+#REF!/100)</f>
        <v>#REF!</v>
      </c>
      <c r="H84" s="20" t="e">
        <f t="shared" si="6"/>
        <v>#REF!</v>
      </c>
    </row>
    <row r="85" spans="1:8" x14ac:dyDescent="0.2">
      <c r="A85" s="7" t="s">
        <v>267</v>
      </c>
      <c r="B85" s="21" t="s">
        <v>985</v>
      </c>
      <c r="C85" s="18" t="s">
        <v>185</v>
      </c>
      <c r="D85" s="16">
        <v>16</v>
      </c>
      <c r="E85" s="24"/>
      <c r="F85" s="16">
        <f t="shared" si="5"/>
        <v>0</v>
      </c>
      <c r="G85" s="20" t="e">
        <f>#REF!*(1+#REF!/100)</f>
        <v>#REF!</v>
      </c>
      <c r="H85" s="20" t="e">
        <f t="shared" si="6"/>
        <v>#REF!</v>
      </c>
    </row>
    <row r="86" spans="1:8" x14ac:dyDescent="0.2">
      <c r="A86" s="7" t="s">
        <v>268</v>
      </c>
      <c r="B86" s="21" t="s">
        <v>902</v>
      </c>
      <c r="C86" s="18" t="s">
        <v>946</v>
      </c>
      <c r="D86" s="16">
        <v>1</v>
      </c>
      <c r="E86" s="24"/>
      <c r="F86" s="16">
        <f t="shared" si="5"/>
        <v>0</v>
      </c>
      <c r="G86" s="20" t="e">
        <f>#REF!*(1+#REF!/100)</f>
        <v>#REF!</v>
      </c>
      <c r="H86" s="20" t="e">
        <f t="shared" si="6"/>
        <v>#REF!</v>
      </c>
    </row>
    <row r="87" spans="1:8" x14ac:dyDescent="0.2">
      <c r="A87" s="7" t="s">
        <v>269</v>
      </c>
      <c r="B87" s="21" t="s">
        <v>1265</v>
      </c>
      <c r="C87" s="18" t="s">
        <v>148</v>
      </c>
      <c r="D87" s="16">
        <v>2</v>
      </c>
      <c r="E87" s="24"/>
      <c r="F87" s="16">
        <f t="shared" si="5"/>
        <v>0</v>
      </c>
      <c r="G87" s="20" t="e">
        <f>#REF!*(1+#REF!/100)</f>
        <v>#REF!</v>
      </c>
      <c r="H87" s="20" t="e">
        <f t="shared" si="6"/>
        <v>#REF!</v>
      </c>
    </row>
    <row r="88" spans="1:8" s="9" customFormat="1" x14ac:dyDescent="0.2">
      <c r="A88" s="8" t="s">
        <v>29</v>
      </c>
      <c r="B88" s="32" t="s">
        <v>142</v>
      </c>
      <c r="C88" s="70"/>
      <c r="D88" s="70"/>
      <c r="E88" s="71"/>
      <c r="F88" s="52">
        <f>SUM(F89:F104)</f>
        <v>0</v>
      </c>
      <c r="G88" s="20" t="e">
        <f>#REF!*(1+#REF!/100)</f>
        <v>#REF!</v>
      </c>
      <c r="H88" s="20" t="e">
        <f t="shared" si="6"/>
        <v>#REF!</v>
      </c>
    </row>
    <row r="89" spans="1:8" x14ac:dyDescent="0.2">
      <c r="A89" s="7" t="s">
        <v>30</v>
      </c>
      <c r="B89" s="21" t="s">
        <v>1080</v>
      </c>
      <c r="C89" s="16" t="s">
        <v>147</v>
      </c>
      <c r="D89" s="16">
        <v>2</v>
      </c>
      <c r="E89" s="24"/>
      <c r="F89" s="16">
        <f t="shared" ref="F89:F104" si="7">D89*E89</f>
        <v>0</v>
      </c>
      <c r="G89" s="20" t="e">
        <f>#REF!*(1+#REF!/100)</f>
        <v>#REF!</v>
      </c>
      <c r="H89" s="20" t="e">
        <f t="shared" si="6"/>
        <v>#REF!</v>
      </c>
    </row>
    <row r="90" spans="1:8" ht="25.5" x14ac:dyDescent="0.2">
      <c r="A90" s="7" t="s">
        <v>31</v>
      </c>
      <c r="B90" s="21" t="s">
        <v>900</v>
      </c>
      <c r="C90" s="18" t="s">
        <v>946</v>
      </c>
      <c r="D90" s="16">
        <v>2</v>
      </c>
      <c r="E90" s="24"/>
      <c r="F90" s="16">
        <f t="shared" si="7"/>
        <v>0</v>
      </c>
      <c r="G90" s="20" t="e">
        <f>#REF!*(1+#REF!/100)</f>
        <v>#REF!</v>
      </c>
      <c r="H90" s="20" t="e">
        <f t="shared" si="6"/>
        <v>#REF!</v>
      </c>
    </row>
    <row r="91" spans="1:8" ht="25.5" x14ac:dyDescent="0.2">
      <c r="A91" s="7" t="s">
        <v>270</v>
      </c>
      <c r="B91" s="21" t="s">
        <v>953</v>
      </c>
      <c r="C91" s="18" t="s">
        <v>946</v>
      </c>
      <c r="D91" s="16">
        <v>2</v>
      </c>
      <c r="E91" s="24"/>
      <c r="F91" s="16">
        <f t="shared" si="7"/>
        <v>0</v>
      </c>
      <c r="G91" s="20" t="e">
        <f>#REF!*(1+#REF!/100)</f>
        <v>#REF!</v>
      </c>
      <c r="H91" s="20" t="e">
        <f t="shared" si="6"/>
        <v>#REF!</v>
      </c>
    </row>
    <row r="92" spans="1:8" x14ac:dyDescent="0.2">
      <c r="A92" s="7" t="s">
        <v>271</v>
      </c>
      <c r="B92" s="21" t="s">
        <v>894</v>
      </c>
      <c r="C92" s="18" t="s">
        <v>948</v>
      </c>
      <c r="D92" s="16">
        <v>1</v>
      </c>
      <c r="E92" s="24"/>
      <c r="F92" s="16">
        <f t="shared" si="7"/>
        <v>0</v>
      </c>
      <c r="G92" s="20" t="e">
        <f>#REF!*(1+#REF!/100)</f>
        <v>#REF!</v>
      </c>
      <c r="H92" s="20" t="e">
        <f t="shared" si="6"/>
        <v>#REF!</v>
      </c>
    </row>
    <row r="93" spans="1:8" x14ac:dyDescent="0.2">
      <c r="A93" s="7" t="s">
        <v>272</v>
      </c>
      <c r="B93" s="21" t="s">
        <v>895</v>
      </c>
      <c r="C93" s="18" t="s">
        <v>948</v>
      </c>
      <c r="D93" s="16">
        <v>25</v>
      </c>
      <c r="E93" s="24"/>
      <c r="F93" s="16">
        <f t="shared" si="7"/>
        <v>0</v>
      </c>
      <c r="G93" s="20" t="e">
        <f>#REF!*(1+#REF!/100)</f>
        <v>#REF!</v>
      </c>
      <c r="H93" s="20" t="e">
        <f t="shared" si="6"/>
        <v>#REF!</v>
      </c>
    </row>
    <row r="94" spans="1:8" x14ac:dyDescent="0.2">
      <c r="A94" s="7" t="s">
        <v>273</v>
      </c>
      <c r="B94" s="21" t="s">
        <v>903</v>
      </c>
      <c r="C94" s="18" t="s">
        <v>946</v>
      </c>
      <c r="D94" s="16">
        <v>3</v>
      </c>
      <c r="E94" s="24"/>
      <c r="F94" s="16">
        <f t="shared" si="7"/>
        <v>0</v>
      </c>
      <c r="G94" s="20" t="e">
        <f>#REF!*(1+#REF!/100)</f>
        <v>#REF!</v>
      </c>
      <c r="H94" s="20" t="e">
        <f t="shared" si="6"/>
        <v>#REF!</v>
      </c>
    </row>
    <row r="95" spans="1:8" x14ac:dyDescent="0.2">
      <c r="A95" s="7" t="s">
        <v>274</v>
      </c>
      <c r="B95" s="21" t="s">
        <v>901</v>
      </c>
      <c r="C95" s="18" t="s">
        <v>946</v>
      </c>
      <c r="D95" s="16">
        <v>2</v>
      </c>
      <c r="E95" s="24"/>
      <c r="F95" s="16">
        <f t="shared" si="7"/>
        <v>0</v>
      </c>
      <c r="G95" s="20" t="e">
        <f>#REF!*(1+#REF!/100)</f>
        <v>#REF!</v>
      </c>
      <c r="H95" s="20" t="e">
        <f t="shared" si="6"/>
        <v>#REF!</v>
      </c>
    </row>
    <row r="96" spans="1:8" ht="25.5" x14ac:dyDescent="0.2">
      <c r="A96" s="7" t="s">
        <v>275</v>
      </c>
      <c r="B96" s="21" t="s">
        <v>909</v>
      </c>
      <c r="C96" s="18" t="s">
        <v>946</v>
      </c>
      <c r="D96" s="16">
        <v>2</v>
      </c>
      <c r="E96" s="24"/>
      <c r="F96" s="16">
        <f t="shared" si="7"/>
        <v>0</v>
      </c>
      <c r="G96" s="20" t="e">
        <f>#REF!*(1+#REF!/100)</f>
        <v>#REF!</v>
      </c>
      <c r="H96" s="20" t="e">
        <f t="shared" si="6"/>
        <v>#REF!</v>
      </c>
    </row>
    <row r="97" spans="1:8" x14ac:dyDescent="0.2">
      <c r="A97" s="7" t="s">
        <v>276</v>
      </c>
      <c r="B97" s="21" t="s">
        <v>949</v>
      </c>
      <c r="C97" s="18" t="s">
        <v>946</v>
      </c>
      <c r="D97" s="16">
        <v>4</v>
      </c>
      <c r="E97" s="24"/>
      <c r="F97" s="16">
        <f t="shared" si="7"/>
        <v>0</v>
      </c>
      <c r="G97" s="20" t="e">
        <f>#REF!*(1+#REF!/100)</f>
        <v>#REF!</v>
      </c>
      <c r="H97" s="20" t="e">
        <f t="shared" si="6"/>
        <v>#REF!</v>
      </c>
    </row>
    <row r="98" spans="1:8" x14ac:dyDescent="0.2">
      <c r="A98" s="7" t="s">
        <v>277</v>
      </c>
      <c r="B98" s="21" t="s">
        <v>958</v>
      </c>
      <c r="C98" s="18" t="s">
        <v>946</v>
      </c>
      <c r="D98" s="16">
        <v>2</v>
      </c>
      <c r="E98" s="24"/>
      <c r="F98" s="16">
        <f t="shared" si="7"/>
        <v>0</v>
      </c>
      <c r="G98" s="20" t="e">
        <f>#REF!*(1+#REF!/100)</f>
        <v>#REF!</v>
      </c>
      <c r="H98" s="20" t="e">
        <f t="shared" si="6"/>
        <v>#REF!</v>
      </c>
    </row>
    <row r="99" spans="1:8" x14ac:dyDescent="0.2">
      <c r="A99" s="7" t="s">
        <v>278</v>
      </c>
      <c r="B99" s="21" t="s">
        <v>1263</v>
      </c>
      <c r="C99" s="18" t="s">
        <v>185</v>
      </c>
      <c r="D99" s="16">
        <v>2</v>
      </c>
      <c r="E99" s="24"/>
      <c r="F99" s="16">
        <f t="shared" si="7"/>
        <v>0</v>
      </c>
      <c r="G99" s="20" t="e">
        <f>#REF!*(1+#REF!/100)</f>
        <v>#REF!</v>
      </c>
      <c r="H99" s="20" t="e">
        <f t="shared" si="6"/>
        <v>#REF!</v>
      </c>
    </row>
    <row r="100" spans="1:8" ht="25.5" x14ac:dyDescent="0.2">
      <c r="A100" s="7" t="s">
        <v>279</v>
      </c>
      <c r="B100" s="21" t="s">
        <v>891</v>
      </c>
      <c r="C100" s="18" t="s">
        <v>946</v>
      </c>
      <c r="D100" s="16">
        <v>8</v>
      </c>
      <c r="E100" s="24"/>
      <c r="F100" s="16">
        <f t="shared" si="7"/>
        <v>0</v>
      </c>
      <c r="G100" s="20" t="e">
        <f>#REF!*(1+#REF!/100)</f>
        <v>#REF!</v>
      </c>
      <c r="H100" s="20" t="e">
        <f t="shared" si="6"/>
        <v>#REF!</v>
      </c>
    </row>
    <row r="101" spans="1:8" x14ac:dyDescent="0.2">
      <c r="A101" s="7" t="s">
        <v>280</v>
      </c>
      <c r="B101" s="21" t="s">
        <v>960</v>
      </c>
      <c r="C101" s="18" t="s">
        <v>946</v>
      </c>
      <c r="D101" s="16">
        <v>8</v>
      </c>
      <c r="E101" s="24"/>
      <c r="F101" s="16">
        <f t="shared" si="7"/>
        <v>0</v>
      </c>
      <c r="G101" s="20" t="e">
        <f>#REF!*(1+#REF!/100)</f>
        <v>#REF!</v>
      </c>
      <c r="H101" s="20" t="e">
        <f t="shared" si="6"/>
        <v>#REF!</v>
      </c>
    </row>
    <row r="102" spans="1:8" x14ac:dyDescent="0.2">
      <c r="A102" s="7" t="s">
        <v>281</v>
      </c>
      <c r="B102" s="21" t="s">
        <v>985</v>
      </c>
      <c r="C102" s="18" t="s">
        <v>185</v>
      </c>
      <c r="D102" s="16">
        <v>16</v>
      </c>
      <c r="E102" s="24"/>
      <c r="F102" s="16">
        <f t="shared" si="7"/>
        <v>0</v>
      </c>
      <c r="G102" s="20" t="e">
        <f>#REF!*(1+#REF!/100)</f>
        <v>#REF!</v>
      </c>
      <c r="H102" s="20" t="e">
        <f t="shared" si="6"/>
        <v>#REF!</v>
      </c>
    </row>
    <row r="103" spans="1:8" x14ac:dyDescent="0.2">
      <c r="A103" s="7" t="s">
        <v>282</v>
      </c>
      <c r="B103" s="21" t="s">
        <v>902</v>
      </c>
      <c r="C103" s="18" t="s">
        <v>946</v>
      </c>
      <c r="D103" s="16">
        <v>1</v>
      </c>
      <c r="E103" s="24"/>
      <c r="F103" s="16">
        <f t="shared" si="7"/>
        <v>0</v>
      </c>
      <c r="G103" s="20" t="e">
        <f>#REF!*(1+#REF!/100)</f>
        <v>#REF!</v>
      </c>
      <c r="H103" s="20" t="e">
        <f t="shared" si="6"/>
        <v>#REF!</v>
      </c>
    </row>
    <row r="104" spans="1:8" x14ac:dyDescent="0.2">
      <c r="A104" s="7" t="s">
        <v>283</v>
      </c>
      <c r="B104" s="21" t="s">
        <v>1265</v>
      </c>
      <c r="C104" s="18" t="s">
        <v>148</v>
      </c>
      <c r="D104" s="16">
        <v>2</v>
      </c>
      <c r="E104" s="24"/>
      <c r="F104" s="16">
        <f t="shared" si="7"/>
        <v>0</v>
      </c>
      <c r="G104" s="20" t="e">
        <f>#REF!*(1+#REF!/100)</f>
        <v>#REF!</v>
      </c>
      <c r="H104" s="20" t="e">
        <f t="shared" si="6"/>
        <v>#REF!</v>
      </c>
    </row>
    <row r="105" spans="1:8" s="9" customFormat="1" x14ac:dyDescent="0.2">
      <c r="A105" s="8" t="s">
        <v>32</v>
      </c>
      <c r="B105" s="32" t="s">
        <v>149</v>
      </c>
      <c r="C105" s="70"/>
      <c r="D105" s="70"/>
      <c r="E105" s="71"/>
      <c r="F105" s="52">
        <f>SUM(F106:F139)</f>
        <v>0</v>
      </c>
      <c r="G105" s="20" t="e">
        <f>#REF!*(1+#REF!/100)</f>
        <v>#REF!</v>
      </c>
      <c r="H105" s="20" t="e">
        <f t="shared" si="6"/>
        <v>#REF!</v>
      </c>
    </row>
    <row r="106" spans="1:8" x14ac:dyDescent="0.2">
      <c r="A106" s="7" t="s">
        <v>33</v>
      </c>
      <c r="B106" s="21" t="s">
        <v>822</v>
      </c>
      <c r="C106" s="18" t="s">
        <v>948</v>
      </c>
      <c r="D106" s="16">
        <v>18</v>
      </c>
      <c r="E106" s="24"/>
      <c r="F106" s="16">
        <f t="shared" ref="F106:F139" si="8">D106*E106</f>
        <v>0</v>
      </c>
      <c r="G106" s="20" t="e">
        <f>#REF!*(1+#REF!/100)</f>
        <v>#REF!</v>
      </c>
      <c r="H106" s="20" t="e">
        <f t="shared" si="6"/>
        <v>#REF!</v>
      </c>
    </row>
    <row r="107" spans="1:8" x14ac:dyDescent="0.2">
      <c r="A107" s="7" t="s">
        <v>34</v>
      </c>
      <c r="B107" s="21" t="s">
        <v>821</v>
      </c>
      <c r="C107" s="18" t="s">
        <v>948</v>
      </c>
      <c r="D107" s="16">
        <v>360</v>
      </c>
      <c r="E107" s="24"/>
      <c r="F107" s="16">
        <f t="shared" si="8"/>
        <v>0</v>
      </c>
      <c r="G107" s="20" t="e">
        <f>#REF!*(1+#REF!/100)</f>
        <v>#REF!</v>
      </c>
      <c r="H107" s="20" t="e">
        <f t="shared" si="6"/>
        <v>#REF!</v>
      </c>
    </row>
    <row r="108" spans="1:8" x14ac:dyDescent="0.2">
      <c r="A108" s="7" t="s">
        <v>284</v>
      </c>
      <c r="B108" s="21" t="s">
        <v>895</v>
      </c>
      <c r="C108" s="18" t="s">
        <v>948</v>
      </c>
      <c r="D108" s="16">
        <v>42</v>
      </c>
      <c r="E108" s="24"/>
      <c r="F108" s="16">
        <f t="shared" si="8"/>
        <v>0</v>
      </c>
      <c r="G108" s="20" t="e">
        <f>#REF!*(1+#REF!/100)</f>
        <v>#REF!</v>
      </c>
      <c r="H108" s="20" t="e">
        <f t="shared" si="6"/>
        <v>#REF!</v>
      </c>
    </row>
    <row r="109" spans="1:8" x14ac:dyDescent="0.2">
      <c r="A109" s="7" t="s">
        <v>285</v>
      </c>
      <c r="B109" s="21" t="s">
        <v>906</v>
      </c>
      <c r="C109" s="18" t="s">
        <v>946</v>
      </c>
      <c r="D109" s="16">
        <v>1</v>
      </c>
      <c r="E109" s="24"/>
      <c r="F109" s="16">
        <f t="shared" si="8"/>
        <v>0</v>
      </c>
      <c r="G109" s="20" t="e">
        <f>#REF!*(1+#REF!/100)</f>
        <v>#REF!</v>
      </c>
      <c r="H109" s="20" t="e">
        <f t="shared" si="6"/>
        <v>#REF!</v>
      </c>
    </row>
    <row r="110" spans="1:8" x14ac:dyDescent="0.2">
      <c r="A110" s="7" t="s">
        <v>286</v>
      </c>
      <c r="B110" s="21" t="s">
        <v>903</v>
      </c>
      <c r="C110" s="18" t="s">
        <v>946</v>
      </c>
      <c r="D110" s="16">
        <v>6</v>
      </c>
      <c r="E110" s="24"/>
      <c r="F110" s="16">
        <f t="shared" si="8"/>
        <v>0</v>
      </c>
      <c r="G110" s="20" t="e">
        <f>#REF!*(1+#REF!/100)</f>
        <v>#REF!</v>
      </c>
      <c r="H110" s="20" t="e">
        <f t="shared" si="6"/>
        <v>#REF!</v>
      </c>
    </row>
    <row r="111" spans="1:8" ht="25.5" x14ac:dyDescent="0.2">
      <c r="A111" s="7" t="s">
        <v>287</v>
      </c>
      <c r="B111" s="21" t="s">
        <v>955</v>
      </c>
      <c r="C111" s="18" t="s">
        <v>946</v>
      </c>
      <c r="D111" s="16">
        <v>30</v>
      </c>
      <c r="E111" s="24"/>
      <c r="F111" s="16">
        <f t="shared" si="8"/>
        <v>0</v>
      </c>
      <c r="G111" s="20" t="e">
        <f>#REF!*(1+#REF!/100)</f>
        <v>#REF!</v>
      </c>
      <c r="H111" s="20" t="e">
        <f t="shared" si="6"/>
        <v>#REF!</v>
      </c>
    </row>
    <row r="112" spans="1:8" ht="25.5" x14ac:dyDescent="0.2">
      <c r="A112" s="7" t="s">
        <v>288</v>
      </c>
      <c r="B112" s="21" t="s">
        <v>910</v>
      </c>
      <c r="C112" s="18" t="s">
        <v>946</v>
      </c>
      <c r="D112" s="16">
        <v>6</v>
      </c>
      <c r="E112" s="24"/>
      <c r="F112" s="16">
        <f t="shared" si="8"/>
        <v>0</v>
      </c>
      <c r="G112" s="20" t="e">
        <f>#REF!*(1+#REF!/100)</f>
        <v>#REF!</v>
      </c>
      <c r="H112" s="20" t="e">
        <f t="shared" ref="H112:H141" si="9">D112*G112</f>
        <v>#REF!</v>
      </c>
    </row>
    <row r="113" spans="1:8" ht="25.5" x14ac:dyDescent="0.2">
      <c r="A113" s="7" t="s">
        <v>289</v>
      </c>
      <c r="B113" s="21" t="s">
        <v>832</v>
      </c>
      <c r="C113" s="18" t="s">
        <v>946</v>
      </c>
      <c r="D113" s="16">
        <v>25</v>
      </c>
      <c r="E113" s="24"/>
      <c r="F113" s="16">
        <f t="shared" si="8"/>
        <v>0</v>
      </c>
      <c r="G113" s="20" t="e">
        <f>#REF!*(1+#REF!/100)</f>
        <v>#REF!</v>
      </c>
      <c r="H113" s="20" t="e">
        <f t="shared" si="9"/>
        <v>#REF!</v>
      </c>
    </row>
    <row r="114" spans="1:8" x14ac:dyDescent="0.2">
      <c r="A114" s="7" t="s">
        <v>290</v>
      </c>
      <c r="B114" s="21" t="s">
        <v>904</v>
      </c>
      <c r="C114" s="18" t="s">
        <v>946</v>
      </c>
      <c r="D114" s="16">
        <v>10</v>
      </c>
      <c r="E114" s="24"/>
      <c r="F114" s="16">
        <f t="shared" si="8"/>
        <v>0</v>
      </c>
      <c r="G114" s="20" t="e">
        <f>#REF!*(1+#REF!/100)</f>
        <v>#REF!</v>
      </c>
      <c r="H114" s="20" t="e">
        <f t="shared" si="9"/>
        <v>#REF!</v>
      </c>
    </row>
    <row r="115" spans="1:8" x14ac:dyDescent="0.2">
      <c r="A115" s="7" t="s">
        <v>291</v>
      </c>
      <c r="B115" s="21" t="s">
        <v>905</v>
      </c>
      <c r="C115" s="18" t="s">
        <v>946</v>
      </c>
      <c r="D115" s="16">
        <v>45</v>
      </c>
      <c r="E115" s="24"/>
      <c r="F115" s="16">
        <f t="shared" si="8"/>
        <v>0</v>
      </c>
      <c r="G115" s="20" t="e">
        <f>#REF!*(1+#REF!/100)</f>
        <v>#REF!</v>
      </c>
      <c r="H115" s="20" t="e">
        <f t="shared" si="9"/>
        <v>#REF!</v>
      </c>
    </row>
    <row r="116" spans="1:8" x14ac:dyDescent="0.2">
      <c r="A116" s="7" t="s">
        <v>292</v>
      </c>
      <c r="B116" s="21" t="s">
        <v>902</v>
      </c>
      <c r="C116" s="18" t="s">
        <v>946</v>
      </c>
      <c r="D116" s="16">
        <v>11</v>
      </c>
      <c r="E116" s="24"/>
      <c r="F116" s="16">
        <f t="shared" si="8"/>
        <v>0</v>
      </c>
      <c r="G116" s="20" t="e">
        <f>#REF!*(1+#REF!/100)</f>
        <v>#REF!</v>
      </c>
      <c r="H116" s="20" t="e">
        <f t="shared" si="9"/>
        <v>#REF!</v>
      </c>
    </row>
    <row r="117" spans="1:8" x14ac:dyDescent="0.2">
      <c r="A117" s="7" t="s">
        <v>293</v>
      </c>
      <c r="B117" s="21" t="s">
        <v>1264</v>
      </c>
      <c r="C117" s="18" t="s">
        <v>185</v>
      </c>
      <c r="D117" s="16">
        <v>10</v>
      </c>
      <c r="E117" s="24"/>
      <c r="F117" s="16">
        <f t="shared" si="8"/>
        <v>0</v>
      </c>
      <c r="G117" s="20" t="e">
        <f>#REF!*(1+#REF!/100)</f>
        <v>#REF!</v>
      </c>
      <c r="H117" s="20" t="e">
        <f t="shared" si="9"/>
        <v>#REF!</v>
      </c>
    </row>
    <row r="118" spans="1:8" x14ac:dyDescent="0.2">
      <c r="A118" s="7" t="s">
        <v>294</v>
      </c>
      <c r="B118" s="21" t="s">
        <v>824</v>
      </c>
      <c r="C118" s="18" t="s">
        <v>946</v>
      </c>
      <c r="D118" s="16">
        <v>2</v>
      </c>
      <c r="E118" s="24"/>
      <c r="F118" s="16">
        <f t="shared" si="8"/>
        <v>0</v>
      </c>
      <c r="G118" s="20" t="e">
        <f>#REF!*(1+#REF!/100)</f>
        <v>#REF!</v>
      </c>
      <c r="H118" s="20" t="e">
        <f t="shared" si="9"/>
        <v>#REF!</v>
      </c>
    </row>
    <row r="119" spans="1:8" x14ac:dyDescent="0.2">
      <c r="A119" s="7" t="s">
        <v>295</v>
      </c>
      <c r="B119" s="21" t="s">
        <v>831</v>
      </c>
      <c r="C119" s="18" t="s">
        <v>946</v>
      </c>
      <c r="D119" s="16">
        <v>188</v>
      </c>
      <c r="E119" s="24"/>
      <c r="F119" s="16">
        <f t="shared" si="8"/>
        <v>0</v>
      </c>
      <c r="G119" s="20" t="e">
        <f>#REF!*(1+#REF!/100)</f>
        <v>#REF!</v>
      </c>
      <c r="H119" s="20" t="e">
        <f t="shared" si="9"/>
        <v>#REF!</v>
      </c>
    </row>
    <row r="120" spans="1:8" x14ac:dyDescent="0.2">
      <c r="A120" s="7" t="s">
        <v>296</v>
      </c>
      <c r="B120" s="21" t="s">
        <v>214</v>
      </c>
      <c r="C120" s="18" t="s">
        <v>69</v>
      </c>
      <c r="D120" s="16">
        <v>1.5</v>
      </c>
      <c r="E120" s="24"/>
      <c r="F120" s="16">
        <f t="shared" si="8"/>
        <v>0</v>
      </c>
      <c r="G120" s="20" t="e">
        <f>#REF!*(1+#REF!/100)</f>
        <v>#REF!</v>
      </c>
      <c r="H120" s="20" t="e">
        <f t="shared" si="9"/>
        <v>#REF!</v>
      </c>
    </row>
    <row r="121" spans="1:8" x14ac:dyDescent="0.2">
      <c r="A121" s="7" t="s">
        <v>297</v>
      </c>
      <c r="B121" s="21" t="s">
        <v>215</v>
      </c>
      <c r="C121" s="18" t="s">
        <v>60</v>
      </c>
      <c r="D121" s="16">
        <v>54</v>
      </c>
      <c r="E121" s="24"/>
      <c r="F121" s="16">
        <f t="shared" si="8"/>
        <v>0</v>
      </c>
      <c r="G121" s="20" t="e">
        <f>#REF!*(1+#REF!/100)</f>
        <v>#REF!</v>
      </c>
      <c r="H121" s="20" t="e">
        <f t="shared" si="9"/>
        <v>#REF!</v>
      </c>
    </row>
    <row r="122" spans="1:8" ht="25.5" x14ac:dyDescent="0.2">
      <c r="A122" s="7" t="s">
        <v>298</v>
      </c>
      <c r="B122" s="21" t="s">
        <v>891</v>
      </c>
      <c r="C122" s="18" t="s">
        <v>946</v>
      </c>
      <c r="D122" s="16">
        <v>80</v>
      </c>
      <c r="E122" s="24"/>
      <c r="F122" s="16">
        <f t="shared" si="8"/>
        <v>0</v>
      </c>
      <c r="G122" s="20" t="e">
        <f>#REF!*(1+#REF!/100)</f>
        <v>#REF!</v>
      </c>
      <c r="H122" s="20" t="e">
        <f t="shared" si="9"/>
        <v>#REF!</v>
      </c>
    </row>
    <row r="123" spans="1:8" x14ac:dyDescent="0.2">
      <c r="A123" s="7" t="s">
        <v>299</v>
      </c>
      <c r="B123" s="21" t="s">
        <v>960</v>
      </c>
      <c r="C123" s="18" t="s">
        <v>946</v>
      </c>
      <c r="D123" s="16">
        <v>80</v>
      </c>
      <c r="E123" s="24"/>
      <c r="F123" s="16">
        <f t="shared" si="8"/>
        <v>0</v>
      </c>
      <c r="G123" s="20" t="e">
        <f>#REF!*(1+#REF!/100)</f>
        <v>#REF!</v>
      </c>
      <c r="H123" s="20" t="e">
        <f t="shared" si="9"/>
        <v>#REF!</v>
      </c>
    </row>
    <row r="124" spans="1:8" ht="25.5" x14ac:dyDescent="0.2">
      <c r="A124" s="7" t="s">
        <v>300</v>
      </c>
      <c r="B124" s="21" t="s">
        <v>890</v>
      </c>
      <c r="C124" s="18" t="s">
        <v>946</v>
      </c>
      <c r="D124" s="16">
        <v>160</v>
      </c>
      <c r="E124" s="24"/>
      <c r="F124" s="16">
        <f t="shared" si="8"/>
        <v>0</v>
      </c>
      <c r="G124" s="20" t="e">
        <f>#REF!*(1+#REF!/100)</f>
        <v>#REF!</v>
      </c>
      <c r="H124" s="20" t="e">
        <f t="shared" si="9"/>
        <v>#REF!</v>
      </c>
    </row>
    <row r="125" spans="1:8" x14ac:dyDescent="0.2">
      <c r="A125" s="7" t="s">
        <v>301</v>
      </c>
      <c r="B125" s="21" t="s">
        <v>216</v>
      </c>
      <c r="C125" s="18" t="s">
        <v>60</v>
      </c>
      <c r="D125" s="16">
        <v>144</v>
      </c>
      <c r="E125" s="24"/>
      <c r="F125" s="16">
        <f t="shared" si="8"/>
        <v>0</v>
      </c>
      <c r="G125" s="20" t="e">
        <f>#REF!*(1+#REF!/100)</f>
        <v>#REF!</v>
      </c>
      <c r="H125" s="20" t="e">
        <f t="shared" si="9"/>
        <v>#REF!</v>
      </c>
    </row>
    <row r="126" spans="1:8" x14ac:dyDescent="0.2">
      <c r="A126" s="7" t="s">
        <v>302</v>
      </c>
      <c r="B126" s="21" t="s">
        <v>217</v>
      </c>
      <c r="C126" s="18" t="s">
        <v>60</v>
      </c>
      <c r="D126" s="16">
        <v>144</v>
      </c>
      <c r="E126" s="24"/>
      <c r="F126" s="16">
        <f t="shared" si="8"/>
        <v>0</v>
      </c>
      <c r="G126" s="20" t="e">
        <f>#REF!*(1+#REF!/100)</f>
        <v>#REF!</v>
      </c>
      <c r="H126" s="20" t="e">
        <f t="shared" si="9"/>
        <v>#REF!</v>
      </c>
    </row>
    <row r="127" spans="1:8" x14ac:dyDescent="0.2">
      <c r="A127" s="7" t="s">
        <v>303</v>
      </c>
      <c r="B127" s="21" t="s">
        <v>218</v>
      </c>
      <c r="C127" s="18" t="s">
        <v>60</v>
      </c>
      <c r="D127" s="16">
        <v>288</v>
      </c>
      <c r="E127" s="24"/>
      <c r="F127" s="16">
        <f t="shared" si="8"/>
        <v>0</v>
      </c>
      <c r="G127" s="20" t="e">
        <f>#REF!*(1+#REF!/100)</f>
        <v>#REF!</v>
      </c>
      <c r="H127" s="20" t="e">
        <f t="shared" si="9"/>
        <v>#REF!</v>
      </c>
    </row>
    <row r="128" spans="1:8" ht="25.5" x14ac:dyDescent="0.2">
      <c r="A128" s="7" t="s">
        <v>304</v>
      </c>
      <c r="B128" s="21" t="s">
        <v>896</v>
      </c>
      <c r="C128" s="18" t="s">
        <v>948</v>
      </c>
      <c r="D128" s="16">
        <v>120</v>
      </c>
      <c r="E128" s="24"/>
      <c r="F128" s="16">
        <f t="shared" si="8"/>
        <v>0</v>
      </c>
      <c r="G128" s="20" t="e">
        <f>#REF!*(1+#REF!/100)</f>
        <v>#REF!</v>
      </c>
      <c r="H128" s="20" t="e">
        <f t="shared" si="9"/>
        <v>#REF!</v>
      </c>
    </row>
    <row r="129" spans="1:8" x14ac:dyDescent="0.2">
      <c r="A129" s="7" t="s">
        <v>305</v>
      </c>
      <c r="B129" s="21" t="s">
        <v>898</v>
      </c>
      <c r="C129" s="18" t="s">
        <v>946</v>
      </c>
      <c r="D129" s="16">
        <v>8</v>
      </c>
      <c r="E129" s="24"/>
      <c r="F129" s="16">
        <f t="shared" si="8"/>
        <v>0</v>
      </c>
      <c r="G129" s="20" t="e">
        <f>#REF!*(1+#REF!/100)</f>
        <v>#REF!</v>
      </c>
      <c r="H129" s="20" t="e">
        <f t="shared" si="9"/>
        <v>#REF!</v>
      </c>
    </row>
    <row r="130" spans="1:8" x14ac:dyDescent="0.2">
      <c r="A130" s="7" t="s">
        <v>306</v>
      </c>
      <c r="B130" s="21" t="s">
        <v>899</v>
      </c>
      <c r="C130" s="18" t="s">
        <v>946</v>
      </c>
      <c r="D130" s="16">
        <v>5</v>
      </c>
      <c r="E130" s="24"/>
      <c r="F130" s="16">
        <f t="shared" si="8"/>
        <v>0</v>
      </c>
      <c r="G130" s="20" t="e">
        <f>#REF!*(1+#REF!/100)</f>
        <v>#REF!</v>
      </c>
      <c r="H130" s="20" t="e">
        <f t="shared" si="9"/>
        <v>#REF!</v>
      </c>
    </row>
    <row r="131" spans="1:8" x14ac:dyDescent="0.2">
      <c r="A131" s="7" t="s">
        <v>307</v>
      </c>
      <c r="B131" s="21" t="s">
        <v>950</v>
      </c>
      <c r="C131" s="18" t="s">
        <v>946</v>
      </c>
      <c r="D131" s="16">
        <v>40</v>
      </c>
      <c r="E131" s="24"/>
      <c r="F131" s="16">
        <f t="shared" si="8"/>
        <v>0</v>
      </c>
      <c r="G131" s="20" t="e">
        <f>#REF!*(1+#REF!/100)</f>
        <v>#REF!</v>
      </c>
      <c r="H131" s="20" t="e">
        <f t="shared" si="9"/>
        <v>#REF!</v>
      </c>
    </row>
    <row r="132" spans="1:8" x14ac:dyDescent="0.2">
      <c r="A132" s="7" t="s">
        <v>308</v>
      </c>
      <c r="B132" s="21" t="s">
        <v>199</v>
      </c>
      <c r="C132" s="18" t="s">
        <v>185</v>
      </c>
      <c r="D132" s="16">
        <v>2</v>
      </c>
      <c r="E132" s="24"/>
      <c r="F132" s="16">
        <f t="shared" si="8"/>
        <v>0</v>
      </c>
      <c r="G132" s="20" t="e">
        <f>#REF!*(1+#REF!/100)</f>
        <v>#REF!</v>
      </c>
      <c r="H132" s="20" t="e">
        <f t="shared" si="9"/>
        <v>#REF!</v>
      </c>
    </row>
    <row r="133" spans="1:8" x14ac:dyDescent="0.2">
      <c r="A133" s="7" t="s">
        <v>309</v>
      </c>
      <c r="B133" s="21" t="s">
        <v>200</v>
      </c>
      <c r="C133" s="18" t="s">
        <v>185</v>
      </c>
      <c r="D133" s="16">
        <v>2</v>
      </c>
      <c r="E133" s="24"/>
      <c r="F133" s="16">
        <f t="shared" si="8"/>
        <v>0</v>
      </c>
      <c r="G133" s="20" t="e">
        <f>#REF!*(1+#REF!/100)</f>
        <v>#REF!</v>
      </c>
      <c r="H133" s="20" t="e">
        <f t="shared" si="9"/>
        <v>#REF!</v>
      </c>
    </row>
    <row r="134" spans="1:8" x14ac:dyDescent="0.2">
      <c r="A134" s="7" t="s">
        <v>310</v>
      </c>
      <c r="B134" s="21" t="s">
        <v>202</v>
      </c>
      <c r="C134" s="18" t="s">
        <v>185</v>
      </c>
      <c r="D134" s="16">
        <v>32</v>
      </c>
      <c r="E134" s="24"/>
      <c r="F134" s="16">
        <f t="shared" si="8"/>
        <v>0</v>
      </c>
      <c r="G134" s="20" t="e">
        <f>#REF!*(1+#REF!/100)</f>
        <v>#REF!</v>
      </c>
      <c r="H134" s="20" t="e">
        <f t="shared" si="9"/>
        <v>#REF!</v>
      </c>
    </row>
    <row r="135" spans="1:8" x14ac:dyDescent="0.2">
      <c r="A135" s="7" t="s">
        <v>311</v>
      </c>
      <c r="B135" s="21" t="s">
        <v>984</v>
      </c>
      <c r="C135" s="18" t="s">
        <v>185</v>
      </c>
      <c r="D135" s="16">
        <v>2</v>
      </c>
      <c r="E135" s="24"/>
      <c r="F135" s="16">
        <f t="shared" si="8"/>
        <v>0</v>
      </c>
      <c r="G135" s="20" t="e">
        <f>#REF!*(1+#REF!/100)</f>
        <v>#REF!</v>
      </c>
      <c r="H135" s="20" t="e">
        <f t="shared" si="9"/>
        <v>#REF!</v>
      </c>
    </row>
    <row r="136" spans="1:8" x14ac:dyDescent="0.2">
      <c r="A136" s="7" t="s">
        <v>312</v>
      </c>
      <c r="B136" s="66" t="s">
        <v>1214</v>
      </c>
      <c r="C136" s="22" t="s">
        <v>16</v>
      </c>
      <c r="D136" s="16">
        <v>4</v>
      </c>
      <c r="E136" s="24"/>
      <c r="F136" s="16">
        <f t="shared" si="8"/>
        <v>0</v>
      </c>
      <c r="G136" s="20" t="e">
        <f>#REF!*(1+#REF!/100)</f>
        <v>#REF!</v>
      </c>
      <c r="H136" s="20" t="e">
        <f t="shared" si="9"/>
        <v>#REF!</v>
      </c>
    </row>
    <row r="137" spans="1:8" ht="25.5" x14ac:dyDescent="0.2">
      <c r="A137" s="7" t="s">
        <v>313</v>
      </c>
      <c r="B137" s="66" t="s">
        <v>1212</v>
      </c>
      <c r="C137" s="22" t="s">
        <v>16</v>
      </c>
      <c r="D137" s="16">
        <v>6</v>
      </c>
      <c r="E137" s="24"/>
      <c r="F137" s="16">
        <f t="shared" si="8"/>
        <v>0</v>
      </c>
      <c r="G137" s="20" t="e">
        <f>#REF!*(1+#REF!/100)</f>
        <v>#REF!</v>
      </c>
      <c r="H137" s="20" t="e">
        <f t="shared" si="9"/>
        <v>#REF!</v>
      </c>
    </row>
    <row r="138" spans="1:8" x14ac:dyDescent="0.2">
      <c r="A138" s="7" t="s">
        <v>314</v>
      </c>
      <c r="B138" s="66" t="s">
        <v>1213</v>
      </c>
      <c r="C138" s="22" t="s">
        <v>16</v>
      </c>
      <c r="D138" s="16">
        <v>6</v>
      </c>
      <c r="E138" s="24"/>
      <c r="F138" s="16">
        <f t="shared" si="8"/>
        <v>0</v>
      </c>
      <c r="G138" s="20" t="e">
        <f>#REF!*(1+#REF!/100)</f>
        <v>#REF!</v>
      </c>
      <c r="H138" s="20" t="e">
        <f t="shared" si="9"/>
        <v>#REF!</v>
      </c>
    </row>
    <row r="139" spans="1:8" ht="25.5" x14ac:dyDescent="0.2">
      <c r="A139" s="7" t="s">
        <v>315</v>
      </c>
      <c r="B139" s="66" t="s">
        <v>1211</v>
      </c>
      <c r="C139" s="22" t="s">
        <v>16</v>
      </c>
      <c r="D139" s="16">
        <v>2</v>
      </c>
      <c r="E139" s="24"/>
      <c r="F139" s="16">
        <f t="shared" si="8"/>
        <v>0</v>
      </c>
      <c r="G139" s="20" t="e">
        <f>#REF!*(1+#REF!/100)</f>
        <v>#REF!</v>
      </c>
      <c r="H139" s="20" t="e">
        <f t="shared" si="9"/>
        <v>#REF!</v>
      </c>
    </row>
    <row r="140" spans="1:8" s="9" customFormat="1" x14ac:dyDescent="0.2">
      <c r="A140" s="8" t="s">
        <v>35</v>
      </c>
      <c r="B140" s="32" t="s">
        <v>150</v>
      </c>
      <c r="C140" s="70"/>
      <c r="D140" s="70"/>
      <c r="E140" s="71"/>
      <c r="F140" s="52">
        <f>SUM(F141:F145)</f>
        <v>0</v>
      </c>
      <c r="G140" s="20" t="e">
        <f>#REF!*(1+#REF!/100)</f>
        <v>#REF!</v>
      </c>
      <c r="H140" s="20" t="e">
        <f t="shared" si="9"/>
        <v>#REF!</v>
      </c>
    </row>
    <row r="141" spans="1:8" x14ac:dyDescent="0.2">
      <c r="A141" s="7" t="s">
        <v>95</v>
      </c>
      <c r="B141" s="66" t="s">
        <v>1185</v>
      </c>
      <c r="C141" s="22" t="s">
        <v>16</v>
      </c>
      <c r="D141" s="16">
        <v>6</v>
      </c>
      <c r="E141" s="24"/>
      <c r="F141" s="16">
        <f>D141*E141</f>
        <v>0</v>
      </c>
      <c r="G141" s="20" t="e">
        <f>#REF!*(1+#REF!/100)</f>
        <v>#REF!</v>
      </c>
      <c r="H141" s="20" t="e">
        <f t="shared" si="9"/>
        <v>#REF!</v>
      </c>
    </row>
    <row r="142" spans="1:8" x14ac:dyDescent="0.2">
      <c r="A142" s="7" t="s">
        <v>58</v>
      </c>
      <c r="B142" s="66" t="s">
        <v>1186</v>
      </c>
      <c r="C142" s="22" t="s">
        <v>16</v>
      </c>
      <c r="D142" s="16">
        <v>6</v>
      </c>
      <c r="E142" s="24"/>
      <c r="F142" s="16">
        <f>D142*E142</f>
        <v>0</v>
      </c>
    </row>
    <row r="143" spans="1:8" x14ac:dyDescent="0.2">
      <c r="A143" s="7" t="s">
        <v>1011</v>
      </c>
      <c r="B143" s="66" t="s">
        <v>1187</v>
      </c>
      <c r="C143" s="22" t="s">
        <v>16</v>
      </c>
      <c r="D143" s="16">
        <v>18</v>
      </c>
      <c r="E143" s="24"/>
      <c r="F143" s="16">
        <f>D143*E143</f>
        <v>0</v>
      </c>
    </row>
    <row r="144" spans="1:8" x14ac:dyDescent="0.2">
      <c r="A144" s="7" t="s">
        <v>1012</v>
      </c>
      <c r="B144" s="66" t="s">
        <v>1188</v>
      </c>
      <c r="C144" s="22" t="s">
        <v>16</v>
      </c>
      <c r="D144" s="16">
        <v>2</v>
      </c>
      <c r="E144" s="24"/>
      <c r="F144" s="16">
        <f>D144*E144</f>
        <v>0</v>
      </c>
    </row>
    <row r="145" spans="1:8" x14ac:dyDescent="0.2">
      <c r="A145" s="7" t="s">
        <v>1013</v>
      </c>
      <c r="B145" s="66" t="s">
        <v>1189</v>
      </c>
      <c r="C145" s="22" t="s">
        <v>16</v>
      </c>
      <c r="D145" s="16">
        <v>4</v>
      </c>
      <c r="E145" s="24"/>
      <c r="F145" s="16">
        <f>D145*E145</f>
        <v>0</v>
      </c>
    </row>
    <row r="146" spans="1:8" s="9" customFormat="1" x14ac:dyDescent="0.2">
      <c r="A146" s="8" t="s">
        <v>36</v>
      </c>
      <c r="B146" s="32" t="s">
        <v>820</v>
      </c>
      <c r="C146" s="70"/>
      <c r="D146" s="70"/>
      <c r="E146" s="71"/>
      <c r="F146" s="52">
        <f>SUM(F147:F149)</f>
        <v>0</v>
      </c>
      <c r="G146" s="20" t="e">
        <f>#REF!*(1+#REF!/100)</f>
        <v>#REF!</v>
      </c>
      <c r="H146" s="20" t="e">
        <f t="shared" ref="H146:H151" si="10">D146*G146</f>
        <v>#REF!</v>
      </c>
    </row>
    <row r="147" spans="1:8" x14ac:dyDescent="0.2">
      <c r="A147" s="7" t="s">
        <v>104</v>
      </c>
      <c r="B147" s="21" t="s">
        <v>842</v>
      </c>
      <c r="C147" s="18" t="s">
        <v>947</v>
      </c>
      <c r="D147" s="16">
        <v>2</v>
      </c>
      <c r="E147" s="24"/>
      <c r="F147" s="16">
        <f>D147*E147</f>
        <v>0</v>
      </c>
      <c r="G147" s="20" t="e">
        <f>#REF!*(1+#REF!/100)</f>
        <v>#REF!</v>
      </c>
      <c r="H147" s="20" t="e">
        <f t="shared" si="10"/>
        <v>#REF!</v>
      </c>
    </row>
    <row r="148" spans="1:8" x14ac:dyDescent="0.2">
      <c r="A148" s="7" t="s">
        <v>37</v>
      </c>
      <c r="B148" s="21" t="s">
        <v>845</v>
      </c>
      <c r="C148" s="18" t="s">
        <v>946</v>
      </c>
      <c r="D148" s="16">
        <v>2</v>
      </c>
      <c r="E148" s="24"/>
      <c r="F148" s="16">
        <f>D148*E148</f>
        <v>0</v>
      </c>
      <c r="G148" s="20" t="e">
        <f>#REF!*(1+#REF!/100)</f>
        <v>#REF!</v>
      </c>
      <c r="H148" s="20" t="e">
        <f t="shared" si="10"/>
        <v>#REF!</v>
      </c>
    </row>
    <row r="149" spans="1:8" ht="25.5" x14ac:dyDescent="0.2">
      <c r="A149" s="7" t="s">
        <v>967</v>
      </c>
      <c r="B149" s="21" t="s">
        <v>829</v>
      </c>
      <c r="C149" s="18" t="s">
        <v>947</v>
      </c>
      <c r="D149" s="16">
        <v>2</v>
      </c>
      <c r="E149" s="24"/>
      <c r="F149" s="16">
        <f>D149*E149</f>
        <v>0</v>
      </c>
      <c r="G149" s="20" t="e">
        <f>#REF!*(1+#REF!/100)</f>
        <v>#REF!</v>
      </c>
      <c r="H149" s="20" t="e">
        <f t="shared" si="10"/>
        <v>#REF!</v>
      </c>
    </row>
    <row r="150" spans="1:8" s="9" customFormat="1" x14ac:dyDescent="0.2">
      <c r="A150" s="8" t="s">
        <v>38</v>
      </c>
      <c r="B150" s="32" t="s">
        <v>1067</v>
      </c>
      <c r="C150" s="70"/>
      <c r="D150" s="70"/>
      <c r="E150" s="71"/>
      <c r="F150" s="52">
        <f>SUM(F151:F152)</f>
        <v>0</v>
      </c>
      <c r="G150" s="20" t="e">
        <f>#REF!*(1+#REF!/100)</f>
        <v>#REF!</v>
      </c>
      <c r="H150" s="20" t="e">
        <f t="shared" si="10"/>
        <v>#REF!</v>
      </c>
    </row>
    <row r="151" spans="1:8" ht="280.5" x14ac:dyDescent="0.2">
      <c r="A151" s="7" t="s">
        <v>39</v>
      </c>
      <c r="B151" s="21" t="s">
        <v>1183</v>
      </c>
      <c r="C151" s="18" t="s">
        <v>1184</v>
      </c>
      <c r="D151" s="16">
        <v>1</v>
      </c>
      <c r="E151" s="24"/>
      <c r="F151" s="16">
        <f>D151*E151</f>
        <v>0</v>
      </c>
      <c r="G151" s="20" t="e">
        <f>#REF!*(1+#REF!/100)</f>
        <v>#REF!</v>
      </c>
      <c r="H151" s="20" t="e">
        <f t="shared" si="10"/>
        <v>#REF!</v>
      </c>
    </row>
    <row r="152" spans="1:8" ht="51" x14ac:dyDescent="0.2">
      <c r="A152" s="7" t="s">
        <v>96</v>
      </c>
      <c r="B152" s="21" t="s">
        <v>1210</v>
      </c>
      <c r="C152" s="18" t="s">
        <v>1173</v>
      </c>
      <c r="D152" s="16">
        <v>1</v>
      </c>
      <c r="E152" s="24"/>
      <c r="F152" s="16">
        <f>D152*E152</f>
        <v>0</v>
      </c>
    </row>
    <row r="153" spans="1:8" s="9" customFormat="1" x14ac:dyDescent="0.2">
      <c r="A153" s="8" t="s">
        <v>40</v>
      </c>
      <c r="B153" s="32" t="s">
        <v>1068</v>
      </c>
      <c r="C153" s="70"/>
      <c r="D153" s="70"/>
      <c r="E153" s="71"/>
      <c r="F153" s="52">
        <f>SUM(F154:F167)</f>
        <v>0</v>
      </c>
      <c r="G153" s="20" t="e">
        <f>#REF!*(1+#REF!/100)</f>
        <v>#REF!</v>
      </c>
      <c r="H153" s="20" t="e">
        <f>D153*G153</f>
        <v>#REF!</v>
      </c>
    </row>
    <row r="154" spans="1:8" ht="25.5" x14ac:dyDescent="0.2">
      <c r="A154" s="7" t="s">
        <v>41</v>
      </c>
      <c r="B154" s="21" t="s">
        <v>1190</v>
      </c>
      <c r="C154" s="18" t="s">
        <v>1174</v>
      </c>
      <c r="D154" s="16">
        <v>2</v>
      </c>
      <c r="E154" s="24"/>
      <c r="F154" s="16">
        <f t="shared" ref="F154:F167" si="11">D154*E154</f>
        <v>0</v>
      </c>
    </row>
    <row r="155" spans="1:8" ht="25.5" x14ac:dyDescent="0.2">
      <c r="A155" s="7" t="s">
        <v>42</v>
      </c>
      <c r="B155" s="21" t="s">
        <v>1191</v>
      </c>
      <c r="C155" s="18" t="s">
        <v>1175</v>
      </c>
      <c r="D155" s="16">
        <v>1</v>
      </c>
      <c r="E155" s="24"/>
      <c r="F155" s="16">
        <f t="shared" si="11"/>
        <v>0</v>
      </c>
    </row>
    <row r="156" spans="1:8" x14ac:dyDescent="0.2">
      <c r="A156" s="7" t="s">
        <v>91</v>
      </c>
      <c r="B156" s="21" t="s">
        <v>1192</v>
      </c>
      <c r="C156" s="18" t="s">
        <v>147</v>
      </c>
      <c r="D156" s="16">
        <v>1</v>
      </c>
      <c r="E156" s="24"/>
      <c r="F156" s="16">
        <f t="shared" si="11"/>
        <v>0</v>
      </c>
    </row>
    <row r="157" spans="1:8" x14ac:dyDescent="0.2">
      <c r="A157" s="7" t="s">
        <v>316</v>
      </c>
      <c r="B157" s="21" t="s">
        <v>1193</v>
      </c>
      <c r="C157" s="18" t="s">
        <v>147</v>
      </c>
      <c r="D157" s="16">
        <v>2</v>
      </c>
      <c r="E157" s="24"/>
      <c r="F157" s="16">
        <f t="shared" si="11"/>
        <v>0</v>
      </c>
    </row>
    <row r="158" spans="1:8" ht="25.5" x14ac:dyDescent="0.2">
      <c r="A158" s="7" t="s">
        <v>92</v>
      </c>
      <c r="B158" s="21" t="s">
        <v>1194</v>
      </c>
      <c r="C158" s="18" t="s">
        <v>1175</v>
      </c>
      <c r="D158" s="16">
        <v>1</v>
      </c>
      <c r="E158" s="24"/>
      <c r="F158" s="16">
        <f t="shared" si="11"/>
        <v>0</v>
      </c>
    </row>
    <row r="159" spans="1:8" x14ac:dyDescent="0.2">
      <c r="A159" s="7" t="s">
        <v>106</v>
      </c>
      <c r="B159" s="21" t="s">
        <v>1195</v>
      </c>
      <c r="C159" s="18" t="s">
        <v>147</v>
      </c>
      <c r="D159" s="16">
        <v>2</v>
      </c>
      <c r="E159" s="24"/>
      <c r="F159" s="16">
        <f t="shared" si="11"/>
        <v>0</v>
      </c>
    </row>
    <row r="160" spans="1:8" ht="25.5" x14ac:dyDescent="0.2">
      <c r="A160" s="7" t="s">
        <v>107</v>
      </c>
      <c r="B160" s="21" t="s">
        <v>1196</v>
      </c>
      <c r="C160" s="18" t="s">
        <v>1175</v>
      </c>
      <c r="D160" s="16">
        <v>1</v>
      </c>
      <c r="E160" s="24"/>
      <c r="F160" s="16">
        <f t="shared" si="11"/>
        <v>0</v>
      </c>
    </row>
    <row r="161" spans="1:8" x14ac:dyDescent="0.2">
      <c r="A161" s="7" t="s">
        <v>1176</v>
      </c>
      <c r="B161" s="21" t="s">
        <v>1197</v>
      </c>
      <c r="C161" s="18" t="s">
        <v>147</v>
      </c>
      <c r="D161" s="16">
        <v>1</v>
      </c>
      <c r="E161" s="24"/>
      <c r="F161" s="16">
        <f t="shared" si="11"/>
        <v>0</v>
      </c>
    </row>
    <row r="162" spans="1:8" ht="25.5" x14ac:dyDescent="0.2">
      <c r="A162" s="7" t="s">
        <v>1177</v>
      </c>
      <c r="B162" s="21" t="s">
        <v>1198</v>
      </c>
      <c r="C162" s="18" t="s">
        <v>147</v>
      </c>
      <c r="D162" s="16">
        <v>1</v>
      </c>
      <c r="E162" s="24"/>
      <c r="F162" s="16">
        <f t="shared" si="11"/>
        <v>0</v>
      </c>
    </row>
    <row r="163" spans="1:8" x14ac:dyDescent="0.2">
      <c r="A163" s="7" t="s">
        <v>1178</v>
      </c>
      <c r="B163" s="21" t="s">
        <v>1199</v>
      </c>
      <c r="C163" s="18" t="s">
        <v>147</v>
      </c>
      <c r="D163" s="16">
        <v>3</v>
      </c>
      <c r="E163" s="24"/>
      <c r="F163" s="16">
        <f t="shared" si="11"/>
        <v>0</v>
      </c>
    </row>
    <row r="164" spans="1:8" x14ac:dyDescent="0.2">
      <c r="A164" s="7" t="s">
        <v>1179</v>
      </c>
      <c r="B164" s="21" t="s">
        <v>1200</v>
      </c>
      <c r="C164" s="18" t="s">
        <v>147</v>
      </c>
      <c r="D164" s="16">
        <v>1</v>
      </c>
      <c r="E164" s="24"/>
      <c r="F164" s="16">
        <f t="shared" si="11"/>
        <v>0</v>
      </c>
    </row>
    <row r="165" spans="1:8" ht="25.5" x14ac:dyDescent="0.2">
      <c r="A165" s="7" t="s">
        <v>1180</v>
      </c>
      <c r="B165" s="21" t="s">
        <v>1201</v>
      </c>
      <c r="C165" s="18" t="s">
        <v>147</v>
      </c>
      <c r="D165" s="16">
        <v>16</v>
      </c>
      <c r="E165" s="24"/>
      <c r="F165" s="16">
        <f t="shared" si="11"/>
        <v>0</v>
      </c>
    </row>
    <row r="166" spans="1:8" x14ac:dyDescent="0.2">
      <c r="A166" s="7" t="s">
        <v>1181</v>
      </c>
      <c r="B166" s="21" t="s">
        <v>1202</v>
      </c>
      <c r="C166" s="18" t="s">
        <v>147</v>
      </c>
      <c r="D166" s="16">
        <v>1</v>
      </c>
      <c r="E166" s="24"/>
      <c r="F166" s="16">
        <f t="shared" si="11"/>
        <v>0</v>
      </c>
    </row>
    <row r="167" spans="1:8" x14ac:dyDescent="0.2">
      <c r="A167" s="7" t="s">
        <v>1182</v>
      </c>
      <c r="B167" s="21" t="s">
        <v>1203</v>
      </c>
      <c r="C167" s="18" t="s">
        <v>1039</v>
      </c>
      <c r="D167" s="16">
        <v>1</v>
      </c>
      <c r="E167" s="24"/>
      <c r="F167" s="16">
        <f t="shared" si="11"/>
        <v>0</v>
      </c>
    </row>
    <row r="168" spans="1:8" s="9" customFormat="1" x14ac:dyDescent="0.2">
      <c r="A168" s="8" t="s">
        <v>43</v>
      </c>
      <c r="B168" s="32" t="s">
        <v>1069</v>
      </c>
      <c r="C168" s="70"/>
      <c r="D168" s="70"/>
      <c r="E168" s="71"/>
      <c r="F168" s="52">
        <f>SUM(F169:F183)</f>
        <v>0</v>
      </c>
      <c r="G168" s="20" t="e">
        <f>#REF!*(1+#REF!/100)</f>
        <v>#REF!</v>
      </c>
      <c r="H168" s="20" t="e">
        <f>D168*G168</f>
        <v>#REF!</v>
      </c>
    </row>
    <row r="169" spans="1:8" ht="25.5" x14ac:dyDescent="0.2">
      <c r="A169" s="7" t="s">
        <v>44</v>
      </c>
      <c r="B169" s="21" t="s">
        <v>1204</v>
      </c>
      <c r="C169" s="18" t="s">
        <v>147</v>
      </c>
      <c r="D169" s="16">
        <v>2</v>
      </c>
      <c r="E169" s="24"/>
      <c r="F169" s="16">
        <f t="shared" ref="F169:F183" si="12">D169*E169</f>
        <v>0</v>
      </c>
      <c r="G169" s="20" t="e">
        <f>#REF!*(1+#REF!/100)</f>
        <v>#REF!</v>
      </c>
      <c r="H169" s="20" t="e">
        <f>D169*G169</f>
        <v>#REF!</v>
      </c>
    </row>
    <row r="170" spans="1:8" ht="25.5" x14ac:dyDescent="0.2">
      <c r="A170" s="7" t="s">
        <v>45</v>
      </c>
      <c r="B170" s="21" t="s">
        <v>1191</v>
      </c>
      <c r="C170" s="18" t="s">
        <v>1039</v>
      </c>
      <c r="D170" s="16">
        <v>1</v>
      </c>
      <c r="E170" s="24"/>
      <c r="F170" s="16">
        <f t="shared" si="12"/>
        <v>0</v>
      </c>
    </row>
    <row r="171" spans="1:8" x14ac:dyDescent="0.2">
      <c r="A171" s="7" t="s">
        <v>46</v>
      </c>
      <c r="B171" s="21" t="s">
        <v>1205</v>
      </c>
      <c r="C171" s="18" t="s">
        <v>147</v>
      </c>
      <c r="D171" s="16">
        <v>1</v>
      </c>
      <c r="E171" s="24"/>
      <c r="F171" s="16">
        <f t="shared" si="12"/>
        <v>0</v>
      </c>
    </row>
    <row r="172" spans="1:8" x14ac:dyDescent="0.2">
      <c r="A172" s="7" t="s">
        <v>1275</v>
      </c>
      <c r="B172" s="21" t="s">
        <v>1193</v>
      </c>
      <c r="C172" s="18" t="s">
        <v>147</v>
      </c>
      <c r="D172" s="16">
        <v>2</v>
      </c>
      <c r="E172" s="24"/>
      <c r="F172" s="16">
        <f t="shared" si="12"/>
        <v>0</v>
      </c>
    </row>
    <row r="173" spans="1:8" ht="25.5" x14ac:dyDescent="0.2">
      <c r="A173" s="7" t="s">
        <v>1276</v>
      </c>
      <c r="B173" s="21" t="s">
        <v>1194</v>
      </c>
      <c r="C173" s="18" t="s">
        <v>1039</v>
      </c>
      <c r="D173" s="16">
        <v>1</v>
      </c>
      <c r="E173" s="24"/>
      <c r="F173" s="16">
        <f t="shared" si="12"/>
        <v>0</v>
      </c>
    </row>
    <row r="174" spans="1:8" x14ac:dyDescent="0.2">
      <c r="A174" s="7" t="s">
        <v>1277</v>
      </c>
      <c r="B174" s="21" t="s">
        <v>1206</v>
      </c>
      <c r="C174" s="18" t="s">
        <v>147</v>
      </c>
      <c r="D174" s="16">
        <v>2</v>
      </c>
      <c r="E174" s="24"/>
      <c r="F174" s="16">
        <f t="shared" si="12"/>
        <v>0</v>
      </c>
    </row>
    <row r="175" spans="1:8" ht="25.5" x14ac:dyDescent="0.2">
      <c r="A175" s="7" t="s">
        <v>1278</v>
      </c>
      <c r="B175" s="21" t="s">
        <v>1196</v>
      </c>
      <c r="C175" s="18" t="s">
        <v>1039</v>
      </c>
      <c r="D175" s="16">
        <v>1</v>
      </c>
      <c r="E175" s="24"/>
      <c r="F175" s="16">
        <f t="shared" si="12"/>
        <v>0</v>
      </c>
    </row>
    <row r="176" spans="1:8" x14ac:dyDescent="0.2">
      <c r="A176" s="7" t="s">
        <v>1279</v>
      </c>
      <c r="B176" s="21" t="s">
        <v>1197</v>
      </c>
      <c r="C176" s="18" t="s">
        <v>147</v>
      </c>
      <c r="D176" s="16">
        <v>1</v>
      </c>
      <c r="E176" s="24"/>
      <c r="F176" s="16">
        <f t="shared" si="12"/>
        <v>0</v>
      </c>
    </row>
    <row r="177" spans="1:8" ht="25.5" x14ac:dyDescent="0.2">
      <c r="A177" s="7" t="s">
        <v>1280</v>
      </c>
      <c r="B177" s="21" t="s">
        <v>1198</v>
      </c>
      <c r="C177" s="18" t="s">
        <v>147</v>
      </c>
      <c r="D177" s="16">
        <v>1</v>
      </c>
      <c r="E177" s="24"/>
      <c r="F177" s="16">
        <f t="shared" si="12"/>
        <v>0</v>
      </c>
    </row>
    <row r="178" spans="1:8" x14ac:dyDescent="0.2">
      <c r="A178" s="7" t="s">
        <v>1281</v>
      </c>
      <c r="B178" s="21" t="s">
        <v>1199</v>
      </c>
      <c r="C178" s="18" t="s">
        <v>147</v>
      </c>
      <c r="D178" s="16">
        <v>1</v>
      </c>
      <c r="E178" s="24"/>
      <c r="F178" s="16">
        <f t="shared" si="12"/>
        <v>0</v>
      </c>
    </row>
    <row r="179" spans="1:8" x14ac:dyDescent="0.2">
      <c r="A179" s="7" t="s">
        <v>1282</v>
      </c>
      <c r="B179" s="21" t="s">
        <v>1207</v>
      </c>
      <c r="C179" s="18" t="s">
        <v>147</v>
      </c>
      <c r="D179" s="16">
        <v>1</v>
      </c>
      <c r="E179" s="24"/>
      <c r="F179" s="16">
        <f t="shared" si="12"/>
        <v>0</v>
      </c>
    </row>
    <row r="180" spans="1:8" ht="25.5" x14ac:dyDescent="0.2">
      <c r="A180" s="7" t="s">
        <v>1283</v>
      </c>
      <c r="B180" s="21" t="s">
        <v>1208</v>
      </c>
      <c r="C180" s="18" t="s">
        <v>147</v>
      </c>
      <c r="D180" s="16">
        <v>1</v>
      </c>
      <c r="E180" s="24"/>
      <c r="F180" s="16">
        <f t="shared" si="12"/>
        <v>0</v>
      </c>
    </row>
    <row r="181" spans="1:8" x14ac:dyDescent="0.2">
      <c r="A181" s="7" t="s">
        <v>1284</v>
      </c>
      <c r="B181" s="21" t="s">
        <v>1202</v>
      </c>
      <c r="C181" s="18" t="s">
        <v>147</v>
      </c>
      <c r="D181" s="16">
        <v>1</v>
      </c>
      <c r="E181" s="24"/>
      <c r="F181" s="16">
        <f t="shared" si="12"/>
        <v>0</v>
      </c>
    </row>
    <row r="182" spans="1:8" x14ac:dyDescent="0.2">
      <c r="A182" s="7" t="s">
        <v>1285</v>
      </c>
      <c r="B182" s="21" t="s">
        <v>1203</v>
      </c>
      <c r="C182" s="18" t="s">
        <v>1039</v>
      </c>
      <c r="D182" s="16">
        <v>1</v>
      </c>
      <c r="E182" s="24"/>
      <c r="F182" s="16">
        <f t="shared" si="12"/>
        <v>0</v>
      </c>
    </row>
    <row r="183" spans="1:8" ht="25.5" x14ac:dyDescent="0.2">
      <c r="A183" s="7" t="s">
        <v>1286</v>
      </c>
      <c r="B183" s="21" t="s">
        <v>1209</v>
      </c>
      <c r="C183" s="18" t="s">
        <v>1039</v>
      </c>
      <c r="D183" s="16">
        <v>1</v>
      </c>
      <c r="E183" s="24"/>
      <c r="F183" s="16">
        <f t="shared" si="12"/>
        <v>0</v>
      </c>
    </row>
    <row r="184" spans="1:8" ht="31.5" x14ac:dyDescent="0.2">
      <c r="A184" s="10" t="s">
        <v>317</v>
      </c>
      <c r="B184" s="33" t="s">
        <v>1164</v>
      </c>
      <c r="C184" s="41"/>
      <c r="D184" s="41"/>
      <c r="E184" s="72"/>
      <c r="F184" s="49">
        <f>F185+F226+F259+F292+F325+F365+F404</f>
        <v>0</v>
      </c>
      <c r="G184" s="20" t="e">
        <f>#REF!*(1+#REF!/100)</f>
        <v>#REF!</v>
      </c>
      <c r="H184" s="20" t="e">
        <f t="shared" ref="H184:H247" si="13">D184*G184</f>
        <v>#REF!</v>
      </c>
    </row>
    <row r="185" spans="1:8" x14ac:dyDescent="0.2">
      <c r="A185" s="11" t="s">
        <v>3</v>
      </c>
      <c r="B185" s="32" t="s">
        <v>140</v>
      </c>
      <c r="C185" s="73"/>
      <c r="D185" s="73"/>
      <c r="E185" s="27"/>
      <c r="F185" s="52">
        <f>SUM(F186:F225)</f>
        <v>0</v>
      </c>
      <c r="G185" s="20" t="e">
        <f>#REF!*(1+#REF!/100)</f>
        <v>#REF!</v>
      </c>
      <c r="H185" s="20" t="e">
        <f t="shared" si="13"/>
        <v>#REF!</v>
      </c>
    </row>
    <row r="186" spans="1:8" s="25" customFormat="1" ht="25.5" x14ac:dyDescent="0.2">
      <c r="A186" s="7" t="s">
        <v>318</v>
      </c>
      <c r="B186" s="23" t="s">
        <v>1040</v>
      </c>
      <c r="C186" s="16" t="s">
        <v>185</v>
      </c>
      <c r="D186" s="16">
        <v>34</v>
      </c>
      <c r="E186" s="24"/>
      <c r="F186" s="16">
        <f t="shared" ref="F186:F225" si="14">D186*E186</f>
        <v>0</v>
      </c>
      <c r="G186" s="20" t="e">
        <f>#REF!*(1+#REF!/100)</f>
        <v>#REF!</v>
      </c>
      <c r="H186" s="20" t="e">
        <f t="shared" si="13"/>
        <v>#REF!</v>
      </c>
    </row>
    <row r="187" spans="1:8" s="25" customFormat="1" x14ac:dyDescent="0.2">
      <c r="A187" s="7" t="s">
        <v>319</v>
      </c>
      <c r="B187" s="23" t="s">
        <v>1041</v>
      </c>
      <c r="C187" s="16" t="s">
        <v>148</v>
      </c>
      <c r="D187" s="16">
        <v>9.81</v>
      </c>
      <c r="E187" s="24"/>
      <c r="F187" s="16">
        <f t="shared" si="14"/>
        <v>0</v>
      </c>
      <c r="G187" s="20" t="e">
        <f>#REF!*(1+#REF!/100)</f>
        <v>#REF!</v>
      </c>
      <c r="H187" s="20" t="e">
        <f t="shared" si="13"/>
        <v>#REF!</v>
      </c>
    </row>
    <row r="188" spans="1:8" s="25" customFormat="1" ht="25.5" x14ac:dyDescent="0.2">
      <c r="A188" s="7" t="s">
        <v>320</v>
      </c>
      <c r="B188" s="23" t="s">
        <v>1042</v>
      </c>
      <c r="C188" s="16" t="s">
        <v>948</v>
      </c>
      <c r="D188" s="16">
        <v>351.08</v>
      </c>
      <c r="E188" s="24"/>
      <c r="F188" s="16">
        <f t="shared" si="14"/>
        <v>0</v>
      </c>
      <c r="G188" s="20" t="e">
        <f>#REF!*(1+#REF!/100)</f>
        <v>#REF!</v>
      </c>
      <c r="H188" s="20" t="e">
        <f t="shared" si="13"/>
        <v>#REF!</v>
      </c>
    </row>
    <row r="189" spans="1:8" s="25" customFormat="1" x14ac:dyDescent="0.2">
      <c r="A189" s="7" t="s">
        <v>321</v>
      </c>
      <c r="B189" s="23" t="s">
        <v>1043</v>
      </c>
      <c r="C189" s="16" t="s">
        <v>948</v>
      </c>
      <c r="D189" s="16">
        <v>4.16</v>
      </c>
      <c r="E189" s="24"/>
      <c r="F189" s="16">
        <f t="shared" si="14"/>
        <v>0</v>
      </c>
      <c r="G189" s="20" t="e">
        <f>#REF!*(1+#REF!/100)</f>
        <v>#REF!</v>
      </c>
      <c r="H189" s="20" t="e">
        <f t="shared" si="13"/>
        <v>#REF!</v>
      </c>
    </row>
    <row r="190" spans="1:8" s="25" customFormat="1" x14ac:dyDescent="0.2">
      <c r="A190" s="7" t="s">
        <v>322</v>
      </c>
      <c r="B190" s="23" t="s">
        <v>882</v>
      </c>
      <c r="C190" s="16" t="s">
        <v>948</v>
      </c>
      <c r="D190" s="16">
        <v>2.19</v>
      </c>
      <c r="E190" s="24"/>
      <c r="F190" s="16">
        <f t="shared" si="14"/>
        <v>0</v>
      </c>
      <c r="G190" s="20" t="e">
        <f>#REF!*(1+#REF!/100)</f>
        <v>#REF!</v>
      </c>
      <c r="H190" s="20" t="e">
        <f t="shared" si="13"/>
        <v>#REF!</v>
      </c>
    </row>
    <row r="191" spans="1:8" s="25" customFormat="1" x14ac:dyDescent="0.2">
      <c r="A191" s="7" t="s">
        <v>323</v>
      </c>
      <c r="B191" s="23" t="s">
        <v>881</v>
      </c>
      <c r="C191" s="16" t="s">
        <v>948</v>
      </c>
      <c r="D191" s="16">
        <v>70.34</v>
      </c>
      <c r="E191" s="24"/>
      <c r="F191" s="16">
        <f t="shared" si="14"/>
        <v>0</v>
      </c>
      <c r="G191" s="20" t="e">
        <f>#REF!*(1+#REF!/100)</f>
        <v>#REF!</v>
      </c>
      <c r="H191" s="20" t="e">
        <f t="shared" si="13"/>
        <v>#REF!</v>
      </c>
    </row>
    <row r="192" spans="1:8" s="25" customFormat="1" x14ac:dyDescent="0.2">
      <c r="A192" s="7" t="s">
        <v>324</v>
      </c>
      <c r="B192" s="23" t="s">
        <v>992</v>
      </c>
      <c r="C192" s="16" t="s">
        <v>185</v>
      </c>
      <c r="D192" s="16">
        <v>1</v>
      </c>
      <c r="E192" s="24"/>
      <c r="F192" s="16">
        <f t="shared" si="14"/>
        <v>0</v>
      </c>
      <c r="G192" s="20" t="e">
        <f>#REF!*(1+#REF!/100)</f>
        <v>#REF!</v>
      </c>
      <c r="H192" s="20" t="e">
        <f t="shared" si="13"/>
        <v>#REF!</v>
      </c>
    </row>
    <row r="193" spans="1:8" s="25" customFormat="1" ht="25.5" x14ac:dyDescent="0.2">
      <c r="A193" s="7" t="s">
        <v>325</v>
      </c>
      <c r="B193" s="23" t="s">
        <v>1044</v>
      </c>
      <c r="C193" s="16" t="s">
        <v>946</v>
      </c>
      <c r="D193" s="16">
        <v>1</v>
      </c>
      <c r="E193" s="24"/>
      <c r="F193" s="16">
        <f t="shared" si="14"/>
        <v>0</v>
      </c>
      <c r="G193" s="20" t="e">
        <f>#REF!*(1+#REF!/100)</f>
        <v>#REF!</v>
      </c>
      <c r="H193" s="20" t="e">
        <f t="shared" si="13"/>
        <v>#REF!</v>
      </c>
    </row>
    <row r="194" spans="1:8" s="25" customFormat="1" x14ac:dyDescent="0.2">
      <c r="A194" s="7" t="s">
        <v>326</v>
      </c>
      <c r="B194" s="23" t="s">
        <v>1045</v>
      </c>
      <c r="C194" s="16" t="s">
        <v>946</v>
      </c>
      <c r="D194" s="16">
        <v>1</v>
      </c>
      <c r="E194" s="24"/>
      <c r="F194" s="16">
        <f t="shared" si="14"/>
        <v>0</v>
      </c>
      <c r="G194" s="20" t="e">
        <f>#REF!*(1+#REF!/100)</f>
        <v>#REF!</v>
      </c>
      <c r="H194" s="20" t="e">
        <f t="shared" si="13"/>
        <v>#REF!</v>
      </c>
    </row>
    <row r="195" spans="1:8" s="25" customFormat="1" x14ac:dyDescent="0.2">
      <c r="A195" s="7" t="s">
        <v>327</v>
      </c>
      <c r="B195" s="23" t="s">
        <v>884</v>
      </c>
      <c r="C195" s="16" t="s">
        <v>946</v>
      </c>
      <c r="D195" s="16">
        <v>16</v>
      </c>
      <c r="E195" s="24"/>
      <c r="F195" s="16">
        <f t="shared" si="14"/>
        <v>0</v>
      </c>
      <c r="G195" s="20" t="e">
        <f>#REF!*(1+#REF!/100)</f>
        <v>#REF!</v>
      </c>
      <c r="H195" s="20" t="e">
        <f t="shared" si="13"/>
        <v>#REF!</v>
      </c>
    </row>
    <row r="196" spans="1:8" s="25" customFormat="1" x14ac:dyDescent="0.2">
      <c r="A196" s="7" t="s">
        <v>328</v>
      </c>
      <c r="B196" s="23" t="s">
        <v>885</v>
      </c>
      <c r="C196" s="16" t="s">
        <v>946</v>
      </c>
      <c r="D196" s="16">
        <v>2</v>
      </c>
      <c r="E196" s="24"/>
      <c r="F196" s="16">
        <f t="shared" si="14"/>
        <v>0</v>
      </c>
      <c r="G196" s="20" t="e">
        <f>#REF!*(1+#REF!/100)</f>
        <v>#REF!</v>
      </c>
      <c r="H196" s="20" t="e">
        <f t="shared" si="13"/>
        <v>#REF!</v>
      </c>
    </row>
    <row r="197" spans="1:8" s="25" customFormat="1" ht="25.5" x14ac:dyDescent="0.2">
      <c r="A197" s="7" t="s">
        <v>329</v>
      </c>
      <c r="B197" s="23" t="s">
        <v>883</v>
      </c>
      <c r="C197" s="16" t="s">
        <v>948</v>
      </c>
      <c r="D197" s="16">
        <v>1.8</v>
      </c>
      <c r="E197" s="24"/>
      <c r="F197" s="16">
        <f t="shared" si="14"/>
        <v>0</v>
      </c>
      <c r="G197" s="20" t="e">
        <f>#REF!*(1+#REF!/100)</f>
        <v>#REF!</v>
      </c>
      <c r="H197" s="20" t="e">
        <f t="shared" si="13"/>
        <v>#REF!</v>
      </c>
    </row>
    <row r="198" spans="1:8" s="25" customFormat="1" ht="25.5" x14ac:dyDescent="0.2">
      <c r="A198" s="7" t="s">
        <v>330</v>
      </c>
      <c r="B198" s="23" t="s">
        <v>1046</v>
      </c>
      <c r="C198" s="16" t="s">
        <v>948</v>
      </c>
      <c r="D198" s="16">
        <v>40.299999999999997</v>
      </c>
      <c r="E198" s="24"/>
      <c r="F198" s="16">
        <f t="shared" si="14"/>
        <v>0</v>
      </c>
      <c r="G198" s="20" t="e">
        <f>#REF!*(1+#REF!/100)</f>
        <v>#REF!</v>
      </c>
      <c r="H198" s="20" t="e">
        <f t="shared" si="13"/>
        <v>#REF!</v>
      </c>
    </row>
    <row r="199" spans="1:8" s="25" customFormat="1" ht="25.5" x14ac:dyDescent="0.2">
      <c r="A199" s="7" t="s">
        <v>331</v>
      </c>
      <c r="B199" s="23" t="s">
        <v>1047</v>
      </c>
      <c r="C199" s="16" t="s">
        <v>185</v>
      </c>
      <c r="D199" s="16">
        <v>4</v>
      </c>
      <c r="E199" s="24"/>
      <c r="F199" s="16">
        <f t="shared" si="14"/>
        <v>0</v>
      </c>
      <c r="G199" s="20" t="e">
        <f>#REF!*(1+#REF!/100)</f>
        <v>#REF!</v>
      </c>
      <c r="H199" s="20" t="e">
        <f t="shared" si="13"/>
        <v>#REF!</v>
      </c>
    </row>
    <row r="200" spans="1:8" s="25" customFormat="1" ht="25.5" x14ac:dyDescent="0.2">
      <c r="A200" s="7" t="s">
        <v>332</v>
      </c>
      <c r="B200" s="23" t="s">
        <v>1048</v>
      </c>
      <c r="C200" s="16" t="s">
        <v>185</v>
      </c>
      <c r="D200" s="16">
        <v>5</v>
      </c>
      <c r="E200" s="24"/>
      <c r="F200" s="16">
        <f t="shared" si="14"/>
        <v>0</v>
      </c>
      <c r="G200" s="20" t="e">
        <f>#REF!*(1+#REF!/100)</f>
        <v>#REF!</v>
      </c>
      <c r="H200" s="20" t="e">
        <f t="shared" si="13"/>
        <v>#REF!</v>
      </c>
    </row>
    <row r="201" spans="1:8" s="25" customFormat="1" ht="25.5" x14ac:dyDescent="0.2">
      <c r="A201" s="7" t="s">
        <v>333</v>
      </c>
      <c r="B201" s="23" t="s">
        <v>1049</v>
      </c>
      <c r="C201" s="16" t="s">
        <v>185</v>
      </c>
      <c r="D201" s="16">
        <v>5</v>
      </c>
      <c r="E201" s="24"/>
      <c r="F201" s="16">
        <f t="shared" si="14"/>
        <v>0</v>
      </c>
      <c r="G201" s="20" t="e">
        <f>#REF!*(1+#REF!/100)</f>
        <v>#REF!</v>
      </c>
      <c r="H201" s="20" t="e">
        <f t="shared" si="13"/>
        <v>#REF!</v>
      </c>
    </row>
    <row r="202" spans="1:8" s="25" customFormat="1" ht="25.5" x14ac:dyDescent="0.2">
      <c r="A202" s="7" t="s">
        <v>334</v>
      </c>
      <c r="B202" s="23" t="s">
        <v>1051</v>
      </c>
      <c r="C202" s="16" t="s">
        <v>185</v>
      </c>
      <c r="D202" s="16">
        <v>1</v>
      </c>
      <c r="E202" s="24"/>
      <c r="F202" s="16">
        <f t="shared" si="14"/>
        <v>0</v>
      </c>
      <c r="G202" s="20" t="e">
        <f>#REF!*(1+#REF!/100)</f>
        <v>#REF!</v>
      </c>
      <c r="H202" s="20" t="e">
        <f t="shared" si="13"/>
        <v>#REF!</v>
      </c>
    </row>
    <row r="203" spans="1:8" s="25" customFormat="1" ht="25.5" x14ac:dyDescent="0.2">
      <c r="A203" s="7" t="s">
        <v>335</v>
      </c>
      <c r="B203" s="23" t="s">
        <v>959</v>
      </c>
      <c r="C203" s="16" t="s">
        <v>946</v>
      </c>
      <c r="D203" s="16">
        <v>2</v>
      </c>
      <c r="E203" s="24"/>
      <c r="F203" s="16">
        <f t="shared" si="14"/>
        <v>0</v>
      </c>
      <c r="G203" s="20" t="e">
        <f>#REF!*(1+#REF!/100)</f>
        <v>#REF!</v>
      </c>
      <c r="H203" s="20" t="e">
        <f t="shared" si="13"/>
        <v>#REF!</v>
      </c>
    </row>
    <row r="204" spans="1:8" s="25" customFormat="1" ht="25.5" x14ac:dyDescent="0.2">
      <c r="A204" s="7" t="s">
        <v>336</v>
      </c>
      <c r="B204" s="23" t="s">
        <v>1052</v>
      </c>
      <c r="C204" s="16" t="s">
        <v>185</v>
      </c>
      <c r="D204" s="16">
        <v>2</v>
      </c>
      <c r="E204" s="24"/>
      <c r="F204" s="16">
        <f t="shared" si="14"/>
        <v>0</v>
      </c>
      <c r="G204" s="20" t="e">
        <f>#REF!*(1+#REF!/100)</f>
        <v>#REF!</v>
      </c>
      <c r="H204" s="20" t="e">
        <f t="shared" si="13"/>
        <v>#REF!</v>
      </c>
    </row>
    <row r="205" spans="1:8" s="25" customFormat="1" ht="25.5" x14ac:dyDescent="0.2">
      <c r="A205" s="7" t="s">
        <v>337</v>
      </c>
      <c r="B205" s="23" t="s">
        <v>1053</v>
      </c>
      <c r="C205" s="16" t="s">
        <v>185</v>
      </c>
      <c r="D205" s="16">
        <v>2</v>
      </c>
      <c r="E205" s="24"/>
      <c r="F205" s="16">
        <f t="shared" si="14"/>
        <v>0</v>
      </c>
      <c r="G205" s="20" t="e">
        <f>#REF!*(1+#REF!/100)</f>
        <v>#REF!</v>
      </c>
      <c r="H205" s="20" t="e">
        <f t="shared" si="13"/>
        <v>#REF!</v>
      </c>
    </row>
    <row r="206" spans="1:8" s="25" customFormat="1" x14ac:dyDescent="0.2">
      <c r="A206" s="7" t="s">
        <v>338</v>
      </c>
      <c r="B206" s="23" t="s">
        <v>1054</v>
      </c>
      <c r="C206" s="16" t="s">
        <v>148</v>
      </c>
      <c r="D206" s="16">
        <v>6.01</v>
      </c>
      <c r="E206" s="24"/>
      <c r="F206" s="16">
        <f t="shared" si="14"/>
        <v>0</v>
      </c>
      <c r="G206" s="20" t="e">
        <f>#REF!*(1+#REF!/100)</f>
        <v>#REF!</v>
      </c>
      <c r="H206" s="20" t="e">
        <f t="shared" si="13"/>
        <v>#REF!</v>
      </c>
    </row>
    <row r="207" spans="1:8" s="25" customFormat="1" ht="51" x14ac:dyDescent="0.2">
      <c r="A207" s="7" t="s">
        <v>339</v>
      </c>
      <c r="B207" s="23" t="s">
        <v>1055</v>
      </c>
      <c r="C207" s="16" t="s">
        <v>185</v>
      </c>
      <c r="D207" s="16">
        <v>8</v>
      </c>
      <c r="E207" s="24"/>
      <c r="F207" s="16">
        <f t="shared" si="14"/>
        <v>0</v>
      </c>
      <c r="G207" s="20" t="e">
        <f>#REF!*(1+#REF!/100)</f>
        <v>#REF!</v>
      </c>
      <c r="H207" s="20" t="e">
        <f t="shared" si="13"/>
        <v>#REF!</v>
      </c>
    </row>
    <row r="208" spans="1:8" s="25" customFormat="1" x14ac:dyDescent="0.2">
      <c r="A208" s="7" t="s">
        <v>340</v>
      </c>
      <c r="B208" s="23" t="s">
        <v>892</v>
      </c>
      <c r="C208" s="16" t="s">
        <v>946</v>
      </c>
      <c r="D208" s="16">
        <v>8</v>
      </c>
      <c r="E208" s="24"/>
      <c r="F208" s="16">
        <f t="shared" si="14"/>
        <v>0</v>
      </c>
      <c r="G208" s="20" t="e">
        <f>#REF!*(1+#REF!/100)</f>
        <v>#REF!</v>
      </c>
      <c r="H208" s="20" t="e">
        <f t="shared" si="13"/>
        <v>#REF!</v>
      </c>
    </row>
    <row r="209" spans="1:8" s="25" customFormat="1" x14ac:dyDescent="0.2">
      <c r="A209" s="7" t="s">
        <v>341</v>
      </c>
      <c r="B209" s="23" t="s">
        <v>1056</v>
      </c>
      <c r="C209" s="16" t="s">
        <v>946</v>
      </c>
      <c r="D209" s="16">
        <v>8</v>
      </c>
      <c r="E209" s="24"/>
      <c r="F209" s="16">
        <f t="shared" si="14"/>
        <v>0</v>
      </c>
      <c r="G209" s="20" t="e">
        <f>#REF!*(1+#REF!/100)</f>
        <v>#REF!</v>
      </c>
      <c r="H209" s="20" t="e">
        <f t="shared" si="13"/>
        <v>#REF!</v>
      </c>
    </row>
    <row r="210" spans="1:8" s="25" customFormat="1" x14ac:dyDescent="0.2">
      <c r="A210" s="7" t="s">
        <v>342</v>
      </c>
      <c r="B210" s="23" t="s">
        <v>1057</v>
      </c>
      <c r="C210" s="16" t="s">
        <v>148</v>
      </c>
      <c r="D210" s="16">
        <v>1263.95</v>
      </c>
      <c r="E210" s="24"/>
      <c r="F210" s="16">
        <f t="shared" si="14"/>
        <v>0</v>
      </c>
      <c r="G210" s="20" t="e">
        <f>#REF!*(1+#REF!/100)</f>
        <v>#REF!</v>
      </c>
      <c r="H210" s="20" t="e">
        <f t="shared" si="13"/>
        <v>#REF!</v>
      </c>
    </row>
    <row r="211" spans="1:8" s="25" customFormat="1" x14ac:dyDescent="0.2">
      <c r="A211" s="7" t="s">
        <v>343</v>
      </c>
      <c r="B211" s="23" t="s">
        <v>1059</v>
      </c>
      <c r="C211" s="16" t="s">
        <v>148</v>
      </c>
      <c r="D211" s="16">
        <v>89.8</v>
      </c>
      <c r="E211" s="24"/>
      <c r="F211" s="16">
        <f t="shared" si="14"/>
        <v>0</v>
      </c>
      <c r="G211" s="20" t="e">
        <f>#REF!*(1+#REF!/100)</f>
        <v>#REF!</v>
      </c>
      <c r="H211" s="20" t="e">
        <f t="shared" si="13"/>
        <v>#REF!</v>
      </c>
    </row>
    <row r="212" spans="1:8" s="25" customFormat="1" ht="25.5" x14ac:dyDescent="0.2">
      <c r="A212" s="7" t="s">
        <v>344</v>
      </c>
      <c r="B212" s="23" t="s">
        <v>1060</v>
      </c>
      <c r="C212" s="16" t="s">
        <v>948</v>
      </c>
      <c r="D212" s="16">
        <v>189.49</v>
      </c>
      <c r="E212" s="24"/>
      <c r="F212" s="16">
        <f t="shared" si="14"/>
        <v>0</v>
      </c>
      <c r="G212" s="20" t="e">
        <f>#REF!*(1+#REF!/100)</f>
        <v>#REF!</v>
      </c>
      <c r="H212" s="20" t="e">
        <f t="shared" si="13"/>
        <v>#REF!</v>
      </c>
    </row>
    <row r="213" spans="1:8" s="25" customFormat="1" x14ac:dyDescent="0.2">
      <c r="A213" s="7" t="s">
        <v>345</v>
      </c>
      <c r="B213" s="23" t="s">
        <v>886</v>
      </c>
      <c r="C213" s="16" t="s">
        <v>946</v>
      </c>
      <c r="D213" s="16">
        <v>4</v>
      </c>
      <c r="E213" s="24"/>
      <c r="F213" s="16">
        <f t="shared" si="14"/>
        <v>0</v>
      </c>
      <c r="G213" s="20" t="e">
        <f>#REF!*(1+#REF!/100)</f>
        <v>#REF!</v>
      </c>
      <c r="H213" s="20" t="e">
        <f t="shared" si="13"/>
        <v>#REF!</v>
      </c>
    </row>
    <row r="214" spans="1:8" s="25" customFormat="1" x14ac:dyDescent="0.2">
      <c r="A214" s="7" t="s">
        <v>346</v>
      </c>
      <c r="B214" s="23" t="s">
        <v>887</v>
      </c>
      <c r="C214" s="16" t="s">
        <v>946</v>
      </c>
      <c r="D214" s="16">
        <v>5</v>
      </c>
      <c r="E214" s="24"/>
      <c r="F214" s="16">
        <f t="shared" si="14"/>
        <v>0</v>
      </c>
      <c r="G214" s="20" t="e">
        <f>#REF!*(1+#REF!/100)</f>
        <v>#REF!</v>
      </c>
      <c r="H214" s="20" t="e">
        <f t="shared" si="13"/>
        <v>#REF!</v>
      </c>
    </row>
    <row r="215" spans="1:8" s="25" customFormat="1" ht="25.5" x14ac:dyDescent="0.2">
      <c r="A215" s="7" t="s">
        <v>347</v>
      </c>
      <c r="B215" s="23" t="s">
        <v>957</v>
      </c>
      <c r="C215" s="16" t="s">
        <v>946</v>
      </c>
      <c r="D215" s="16">
        <v>3</v>
      </c>
      <c r="E215" s="24"/>
      <c r="F215" s="16">
        <f t="shared" si="14"/>
        <v>0</v>
      </c>
      <c r="G215" s="20" t="e">
        <f>#REF!*(1+#REF!/100)</f>
        <v>#REF!</v>
      </c>
      <c r="H215" s="20" t="e">
        <f t="shared" si="13"/>
        <v>#REF!</v>
      </c>
    </row>
    <row r="216" spans="1:8" s="25" customFormat="1" x14ac:dyDescent="0.2">
      <c r="A216" s="7" t="s">
        <v>348</v>
      </c>
      <c r="B216" s="23" t="s">
        <v>888</v>
      </c>
      <c r="C216" s="16" t="s">
        <v>946</v>
      </c>
      <c r="D216" s="16">
        <v>1</v>
      </c>
      <c r="E216" s="24"/>
      <c r="F216" s="16">
        <f t="shared" si="14"/>
        <v>0</v>
      </c>
      <c r="G216" s="20" t="e">
        <f>#REF!*(1+#REF!/100)</f>
        <v>#REF!</v>
      </c>
      <c r="H216" s="20" t="e">
        <f t="shared" si="13"/>
        <v>#REF!</v>
      </c>
    </row>
    <row r="217" spans="1:8" s="25" customFormat="1" x14ac:dyDescent="0.2">
      <c r="A217" s="7" t="s">
        <v>349</v>
      </c>
      <c r="B217" s="23" t="s">
        <v>1061</v>
      </c>
      <c r="C217" s="16" t="s">
        <v>946</v>
      </c>
      <c r="D217" s="16">
        <v>5</v>
      </c>
      <c r="E217" s="24"/>
      <c r="F217" s="16">
        <f t="shared" si="14"/>
        <v>0</v>
      </c>
      <c r="G217" s="20" t="e">
        <f>#REF!*(1+#REF!/100)</f>
        <v>#REF!</v>
      </c>
      <c r="H217" s="20" t="e">
        <f t="shared" si="13"/>
        <v>#REF!</v>
      </c>
    </row>
    <row r="218" spans="1:8" s="25" customFormat="1" ht="25.5" x14ac:dyDescent="0.2">
      <c r="A218" s="7" t="s">
        <v>350</v>
      </c>
      <c r="B218" s="23" t="s">
        <v>1062</v>
      </c>
      <c r="C218" s="16" t="s">
        <v>946</v>
      </c>
      <c r="D218" s="16">
        <v>3</v>
      </c>
      <c r="E218" s="24"/>
      <c r="F218" s="16">
        <f t="shared" si="14"/>
        <v>0</v>
      </c>
      <c r="G218" s="20" t="e">
        <f>#REF!*(1+#REF!/100)</f>
        <v>#REF!</v>
      </c>
      <c r="H218" s="20" t="e">
        <f t="shared" si="13"/>
        <v>#REF!</v>
      </c>
    </row>
    <row r="219" spans="1:8" s="25" customFormat="1" ht="25.5" x14ac:dyDescent="0.2">
      <c r="A219" s="7" t="s">
        <v>351</v>
      </c>
      <c r="B219" s="23" t="s">
        <v>1064</v>
      </c>
      <c r="C219" s="16" t="s">
        <v>185</v>
      </c>
      <c r="D219" s="16">
        <v>3</v>
      </c>
      <c r="E219" s="24"/>
      <c r="F219" s="16">
        <f t="shared" si="14"/>
        <v>0</v>
      </c>
      <c r="G219" s="20" t="e">
        <f>#REF!*(1+#REF!/100)</f>
        <v>#REF!</v>
      </c>
      <c r="H219" s="20" t="e">
        <f t="shared" si="13"/>
        <v>#REF!</v>
      </c>
    </row>
    <row r="220" spans="1:8" s="25" customFormat="1" ht="25.5" x14ac:dyDescent="0.2">
      <c r="A220" s="7" t="s">
        <v>352</v>
      </c>
      <c r="B220" s="23" t="s">
        <v>1065</v>
      </c>
      <c r="C220" s="16" t="s">
        <v>185</v>
      </c>
      <c r="D220" s="16">
        <v>4</v>
      </c>
      <c r="E220" s="24"/>
      <c r="F220" s="16">
        <f t="shared" si="14"/>
        <v>0</v>
      </c>
      <c r="G220" s="20" t="e">
        <f>#REF!*(1+#REF!/100)</f>
        <v>#REF!</v>
      </c>
      <c r="H220" s="20" t="e">
        <f t="shared" si="13"/>
        <v>#REF!</v>
      </c>
    </row>
    <row r="221" spans="1:8" s="25" customFormat="1" ht="25.5" x14ac:dyDescent="0.2">
      <c r="A221" s="7" t="s">
        <v>353</v>
      </c>
      <c r="B221" s="23" t="s">
        <v>889</v>
      </c>
      <c r="C221" s="16" t="s">
        <v>946</v>
      </c>
      <c r="D221" s="16">
        <v>4</v>
      </c>
      <c r="E221" s="24"/>
      <c r="F221" s="16">
        <f t="shared" si="14"/>
        <v>0</v>
      </c>
      <c r="G221" s="20" t="e">
        <f>#REF!*(1+#REF!/100)</f>
        <v>#REF!</v>
      </c>
      <c r="H221" s="20" t="e">
        <f t="shared" si="13"/>
        <v>#REF!</v>
      </c>
    </row>
    <row r="222" spans="1:8" s="25" customFormat="1" ht="25.5" x14ac:dyDescent="0.2">
      <c r="A222" s="7" t="s">
        <v>354</v>
      </c>
      <c r="B222" s="23" t="s">
        <v>1050</v>
      </c>
      <c r="C222" s="16" t="s">
        <v>185</v>
      </c>
      <c r="D222" s="16">
        <v>1</v>
      </c>
      <c r="E222" s="24"/>
      <c r="F222" s="16">
        <f t="shared" si="14"/>
        <v>0</v>
      </c>
      <c r="G222" s="20" t="e">
        <f>#REF!*(1+#REF!/100)</f>
        <v>#REF!</v>
      </c>
      <c r="H222" s="20" t="e">
        <f t="shared" si="13"/>
        <v>#REF!</v>
      </c>
    </row>
    <row r="223" spans="1:8" s="25" customFormat="1" x14ac:dyDescent="0.2">
      <c r="A223" s="7" t="s">
        <v>355</v>
      </c>
      <c r="B223" s="23" t="s">
        <v>954</v>
      </c>
      <c r="C223" s="16" t="s">
        <v>948</v>
      </c>
      <c r="D223" s="16">
        <v>20</v>
      </c>
      <c r="E223" s="24"/>
      <c r="F223" s="16">
        <f t="shared" si="14"/>
        <v>0</v>
      </c>
      <c r="G223" s="20" t="e">
        <f>#REF!*(1+#REF!/100)</f>
        <v>#REF!</v>
      </c>
      <c r="H223" s="20" t="e">
        <f t="shared" si="13"/>
        <v>#REF!</v>
      </c>
    </row>
    <row r="224" spans="1:8" s="25" customFormat="1" ht="25.5" x14ac:dyDescent="0.2">
      <c r="A224" s="7" t="s">
        <v>1066</v>
      </c>
      <c r="B224" s="23" t="s">
        <v>1274</v>
      </c>
      <c r="C224" s="16" t="s">
        <v>185</v>
      </c>
      <c r="D224" s="16">
        <v>1</v>
      </c>
      <c r="E224" s="24"/>
      <c r="F224" s="16">
        <f t="shared" si="14"/>
        <v>0</v>
      </c>
      <c r="G224" s="20" t="e">
        <f>#REF!*(1+#REF!/100)</f>
        <v>#REF!</v>
      </c>
      <c r="H224" s="20" t="e">
        <f t="shared" si="13"/>
        <v>#REF!</v>
      </c>
    </row>
    <row r="225" spans="1:8" s="25" customFormat="1" x14ac:dyDescent="0.2">
      <c r="A225" s="7" t="s">
        <v>1215</v>
      </c>
      <c r="B225" s="23" t="s">
        <v>893</v>
      </c>
      <c r="C225" s="16" t="s">
        <v>946</v>
      </c>
      <c r="D225" s="16">
        <v>2</v>
      </c>
      <c r="E225" s="24"/>
      <c r="F225" s="16">
        <f t="shared" si="14"/>
        <v>0</v>
      </c>
      <c r="G225" s="20" t="e">
        <f>#REF!*(1+#REF!/100)</f>
        <v>#REF!</v>
      </c>
      <c r="H225" s="20" t="e">
        <f t="shared" si="13"/>
        <v>#REF!</v>
      </c>
    </row>
    <row r="226" spans="1:8" customFormat="1" x14ac:dyDescent="0.2">
      <c r="A226" s="11" t="s">
        <v>4</v>
      </c>
      <c r="B226" s="32" t="s">
        <v>1038</v>
      </c>
      <c r="C226" s="73"/>
      <c r="D226" s="73"/>
      <c r="E226" s="27"/>
      <c r="F226" s="52">
        <f>SUM(F227:F258)</f>
        <v>0</v>
      </c>
      <c r="G226" s="20" t="e">
        <f>#REF!*(1+#REF!/100)</f>
        <v>#REF!</v>
      </c>
      <c r="H226" s="20" t="e">
        <f t="shared" si="13"/>
        <v>#REF!</v>
      </c>
    </row>
    <row r="227" spans="1:8" s="25" customFormat="1" ht="25.5" x14ac:dyDescent="0.2">
      <c r="A227" s="7" t="s">
        <v>356</v>
      </c>
      <c r="B227" s="23" t="s">
        <v>1064</v>
      </c>
      <c r="C227" s="16" t="s">
        <v>185</v>
      </c>
      <c r="D227" s="16">
        <v>2</v>
      </c>
      <c r="E227" s="24"/>
      <c r="F227" s="16">
        <f t="shared" ref="F227:F258" si="15">D227*E227</f>
        <v>0</v>
      </c>
      <c r="G227" s="20" t="e">
        <f>#REF!*(1+#REF!/100)</f>
        <v>#REF!</v>
      </c>
      <c r="H227" s="20" t="e">
        <f t="shared" si="13"/>
        <v>#REF!</v>
      </c>
    </row>
    <row r="228" spans="1:8" s="25" customFormat="1" ht="25.5" x14ac:dyDescent="0.2">
      <c r="A228" s="7" t="s">
        <v>357</v>
      </c>
      <c r="B228" s="23" t="s">
        <v>1040</v>
      </c>
      <c r="C228" s="16" t="s">
        <v>185</v>
      </c>
      <c r="D228" s="16">
        <v>9</v>
      </c>
      <c r="E228" s="24"/>
      <c r="F228" s="16">
        <f t="shared" si="15"/>
        <v>0</v>
      </c>
      <c r="G228" s="20" t="e">
        <f>#REF!*(1+#REF!/100)</f>
        <v>#REF!</v>
      </c>
      <c r="H228" s="20" t="e">
        <f t="shared" si="13"/>
        <v>#REF!</v>
      </c>
    </row>
    <row r="229" spans="1:8" s="25" customFormat="1" ht="25.5" x14ac:dyDescent="0.2">
      <c r="A229" s="7" t="s">
        <v>358</v>
      </c>
      <c r="B229" s="23" t="s">
        <v>1065</v>
      </c>
      <c r="C229" s="16" t="s">
        <v>185</v>
      </c>
      <c r="D229" s="16">
        <v>2</v>
      </c>
      <c r="E229" s="24"/>
      <c r="F229" s="16">
        <f t="shared" si="15"/>
        <v>0</v>
      </c>
      <c r="G229" s="20" t="e">
        <f>#REF!*(1+#REF!/100)</f>
        <v>#REF!</v>
      </c>
      <c r="H229" s="20" t="e">
        <f t="shared" si="13"/>
        <v>#REF!</v>
      </c>
    </row>
    <row r="230" spans="1:8" s="25" customFormat="1" x14ac:dyDescent="0.2">
      <c r="A230" s="7" t="s">
        <v>359</v>
      </c>
      <c r="B230" s="23" t="s">
        <v>1056</v>
      </c>
      <c r="C230" s="16" t="s">
        <v>946</v>
      </c>
      <c r="D230" s="16">
        <v>4</v>
      </c>
      <c r="E230" s="24"/>
      <c r="F230" s="16">
        <f t="shared" si="15"/>
        <v>0</v>
      </c>
      <c r="G230" s="20" t="e">
        <f>#REF!*(1+#REF!/100)</f>
        <v>#REF!</v>
      </c>
      <c r="H230" s="20" t="e">
        <f t="shared" si="13"/>
        <v>#REF!</v>
      </c>
    </row>
    <row r="231" spans="1:8" s="25" customFormat="1" x14ac:dyDescent="0.2">
      <c r="A231" s="7" t="s">
        <v>360</v>
      </c>
      <c r="B231" s="23" t="s">
        <v>1045</v>
      </c>
      <c r="C231" s="16" t="s">
        <v>946</v>
      </c>
      <c r="D231" s="16">
        <v>1</v>
      </c>
      <c r="E231" s="24"/>
      <c r="F231" s="16">
        <f t="shared" si="15"/>
        <v>0</v>
      </c>
      <c r="G231" s="20" t="e">
        <f>#REF!*(1+#REF!/100)</f>
        <v>#REF!</v>
      </c>
      <c r="H231" s="20" t="e">
        <f t="shared" si="13"/>
        <v>#REF!</v>
      </c>
    </row>
    <row r="232" spans="1:8" s="25" customFormat="1" x14ac:dyDescent="0.2">
      <c r="A232" s="7" t="s">
        <v>361</v>
      </c>
      <c r="B232" s="23" t="s">
        <v>1041</v>
      </c>
      <c r="C232" s="16" t="s">
        <v>148</v>
      </c>
      <c r="D232" s="16">
        <v>13.51</v>
      </c>
      <c r="E232" s="24"/>
      <c r="F232" s="16">
        <f t="shared" si="15"/>
        <v>0</v>
      </c>
      <c r="G232" s="20" t="e">
        <f>#REF!*(1+#REF!/100)</f>
        <v>#REF!</v>
      </c>
      <c r="H232" s="20" t="e">
        <f t="shared" si="13"/>
        <v>#REF!</v>
      </c>
    </row>
    <row r="233" spans="1:8" s="25" customFormat="1" ht="25.5" x14ac:dyDescent="0.2">
      <c r="A233" s="7" t="s">
        <v>362</v>
      </c>
      <c r="B233" s="23" t="s">
        <v>1042</v>
      </c>
      <c r="C233" s="16" t="s">
        <v>948</v>
      </c>
      <c r="D233" s="16">
        <v>47.7</v>
      </c>
      <c r="E233" s="24"/>
      <c r="F233" s="16">
        <f t="shared" si="15"/>
        <v>0</v>
      </c>
      <c r="G233" s="20" t="e">
        <f>#REF!*(1+#REF!/100)</f>
        <v>#REF!</v>
      </c>
      <c r="H233" s="20" t="e">
        <f t="shared" si="13"/>
        <v>#REF!</v>
      </c>
    </row>
    <row r="234" spans="1:8" s="25" customFormat="1" x14ac:dyDescent="0.2">
      <c r="A234" s="7" t="s">
        <v>363</v>
      </c>
      <c r="B234" s="23" t="s">
        <v>881</v>
      </c>
      <c r="C234" s="16" t="s">
        <v>948</v>
      </c>
      <c r="D234" s="16">
        <v>35.83</v>
      </c>
      <c r="E234" s="24"/>
      <c r="F234" s="16">
        <f t="shared" si="15"/>
        <v>0</v>
      </c>
      <c r="G234" s="20" t="e">
        <f>#REF!*(1+#REF!/100)</f>
        <v>#REF!</v>
      </c>
      <c r="H234" s="20" t="e">
        <f t="shared" si="13"/>
        <v>#REF!</v>
      </c>
    </row>
    <row r="235" spans="1:8" s="25" customFormat="1" x14ac:dyDescent="0.2">
      <c r="A235" s="7" t="s">
        <v>364</v>
      </c>
      <c r="B235" s="23" t="s">
        <v>882</v>
      </c>
      <c r="C235" s="16" t="s">
        <v>948</v>
      </c>
      <c r="D235" s="16">
        <v>2.86</v>
      </c>
      <c r="E235" s="24"/>
      <c r="F235" s="16">
        <f t="shared" si="15"/>
        <v>0</v>
      </c>
      <c r="G235" s="20" t="e">
        <f>#REF!*(1+#REF!/100)</f>
        <v>#REF!</v>
      </c>
      <c r="H235" s="20" t="e">
        <f t="shared" si="13"/>
        <v>#REF!</v>
      </c>
    </row>
    <row r="236" spans="1:8" s="25" customFormat="1" ht="25.5" x14ac:dyDescent="0.2">
      <c r="A236" s="7" t="s">
        <v>365</v>
      </c>
      <c r="B236" s="23" t="s">
        <v>889</v>
      </c>
      <c r="C236" s="16" t="s">
        <v>946</v>
      </c>
      <c r="D236" s="16">
        <v>2</v>
      </c>
      <c r="E236" s="24"/>
      <c r="F236" s="16">
        <f t="shared" si="15"/>
        <v>0</v>
      </c>
      <c r="G236" s="20" t="e">
        <f>#REF!*(1+#REF!/100)</f>
        <v>#REF!</v>
      </c>
      <c r="H236" s="20" t="e">
        <f t="shared" si="13"/>
        <v>#REF!</v>
      </c>
    </row>
    <row r="237" spans="1:8" s="25" customFormat="1" x14ac:dyDescent="0.2">
      <c r="A237" s="7" t="s">
        <v>366</v>
      </c>
      <c r="B237" s="23" t="s">
        <v>888</v>
      </c>
      <c r="C237" s="16" t="s">
        <v>946</v>
      </c>
      <c r="D237" s="16">
        <v>2</v>
      </c>
      <c r="E237" s="24"/>
      <c r="F237" s="16">
        <f t="shared" si="15"/>
        <v>0</v>
      </c>
      <c r="G237" s="20" t="e">
        <f>#REF!*(1+#REF!/100)</f>
        <v>#REF!</v>
      </c>
      <c r="H237" s="20" t="e">
        <f t="shared" si="13"/>
        <v>#REF!</v>
      </c>
    </row>
    <row r="238" spans="1:8" s="25" customFormat="1" ht="25.5" x14ac:dyDescent="0.2">
      <c r="A238" s="7" t="s">
        <v>367</v>
      </c>
      <c r="B238" s="23" t="s">
        <v>1062</v>
      </c>
      <c r="C238" s="16" t="s">
        <v>946</v>
      </c>
      <c r="D238" s="16">
        <v>1</v>
      </c>
      <c r="E238" s="24"/>
      <c r="F238" s="16">
        <f t="shared" si="15"/>
        <v>0</v>
      </c>
      <c r="G238" s="20" t="e">
        <f>#REF!*(1+#REF!/100)</f>
        <v>#REF!</v>
      </c>
      <c r="H238" s="20" t="e">
        <f t="shared" si="13"/>
        <v>#REF!</v>
      </c>
    </row>
    <row r="239" spans="1:8" s="25" customFormat="1" ht="25.5" x14ac:dyDescent="0.2">
      <c r="A239" s="7" t="s">
        <v>368</v>
      </c>
      <c r="B239" s="23" t="s">
        <v>1063</v>
      </c>
      <c r="C239" s="16" t="s">
        <v>946</v>
      </c>
      <c r="D239" s="16">
        <v>1</v>
      </c>
      <c r="E239" s="24"/>
      <c r="F239" s="16">
        <f t="shared" si="15"/>
        <v>0</v>
      </c>
      <c r="G239" s="20" t="e">
        <f>#REF!*(1+#REF!/100)</f>
        <v>#REF!</v>
      </c>
      <c r="H239" s="20" t="e">
        <f t="shared" si="13"/>
        <v>#REF!</v>
      </c>
    </row>
    <row r="240" spans="1:8" s="25" customFormat="1" x14ac:dyDescent="0.2">
      <c r="A240" s="7" t="s">
        <v>369</v>
      </c>
      <c r="B240" s="23" t="s">
        <v>1061</v>
      </c>
      <c r="C240" s="16" t="s">
        <v>946</v>
      </c>
      <c r="D240" s="16">
        <v>3</v>
      </c>
      <c r="E240" s="24"/>
      <c r="F240" s="16">
        <f t="shared" si="15"/>
        <v>0</v>
      </c>
      <c r="G240" s="20" t="e">
        <f>#REF!*(1+#REF!/100)</f>
        <v>#REF!</v>
      </c>
      <c r="H240" s="20" t="e">
        <f t="shared" si="13"/>
        <v>#REF!</v>
      </c>
    </row>
    <row r="241" spans="1:8" s="25" customFormat="1" x14ac:dyDescent="0.2">
      <c r="A241" s="7" t="s">
        <v>370</v>
      </c>
      <c r="B241" s="23" t="s">
        <v>884</v>
      </c>
      <c r="C241" s="16" t="s">
        <v>946</v>
      </c>
      <c r="D241" s="16">
        <v>8</v>
      </c>
      <c r="E241" s="24"/>
      <c r="F241" s="16">
        <f t="shared" si="15"/>
        <v>0</v>
      </c>
      <c r="G241" s="20" t="e">
        <f>#REF!*(1+#REF!/100)</f>
        <v>#REF!</v>
      </c>
      <c r="H241" s="20" t="e">
        <f t="shared" si="13"/>
        <v>#REF!</v>
      </c>
    </row>
    <row r="242" spans="1:8" s="25" customFormat="1" x14ac:dyDescent="0.2">
      <c r="A242" s="7" t="s">
        <v>371</v>
      </c>
      <c r="B242" s="23" t="s">
        <v>885</v>
      </c>
      <c r="C242" s="16" t="s">
        <v>946</v>
      </c>
      <c r="D242" s="16">
        <v>2</v>
      </c>
      <c r="E242" s="24"/>
      <c r="F242" s="16">
        <f t="shared" si="15"/>
        <v>0</v>
      </c>
      <c r="G242" s="20" t="e">
        <f>#REF!*(1+#REF!/100)</f>
        <v>#REF!</v>
      </c>
      <c r="H242" s="20" t="e">
        <f t="shared" si="13"/>
        <v>#REF!</v>
      </c>
    </row>
    <row r="243" spans="1:8" s="25" customFormat="1" x14ac:dyDescent="0.2">
      <c r="A243" s="7" t="s">
        <v>372</v>
      </c>
      <c r="B243" s="23" t="s">
        <v>992</v>
      </c>
      <c r="C243" s="16" t="s">
        <v>185</v>
      </c>
      <c r="D243" s="16">
        <v>1</v>
      </c>
      <c r="E243" s="24"/>
      <c r="F243" s="16">
        <f t="shared" si="15"/>
        <v>0</v>
      </c>
      <c r="G243" s="20" t="e">
        <f>#REF!*(1+#REF!/100)</f>
        <v>#REF!</v>
      </c>
      <c r="H243" s="20" t="e">
        <f t="shared" si="13"/>
        <v>#REF!</v>
      </c>
    </row>
    <row r="244" spans="1:8" s="25" customFormat="1" ht="25.5" x14ac:dyDescent="0.2">
      <c r="A244" s="7" t="s">
        <v>373</v>
      </c>
      <c r="B244" s="23" t="s">
        <v>1044</v>
      </c>
      <c r="C244" s="16" t="s">
        <v>946</v>
      </c>
      <c r="D244" s="16">
        <v>1</v>
      </c>
      <c r="E244" s="24"/>
      <c r="F244" s="16">
        <f t="shared" si="15"/>
        <v>0</v>
      </c>
      <c r="G244" s="20" t="e">
        <f>#REF!*(1+#REF!/100)</f>
        <v>#REF!</v>
      </c>
      <c r="H244" s="20" t="e">
        <f t="shared" si="13"/>
        <v>#REF!</v>
      </c>
    </row>
    <row r="245" spans="1:8" s="25" customFormat="1" ht="25.5" x14ac:dyDescent="0.2">
      <c r="A245" s="7" t="s">
        <v>374</v>
      </c>
      <c r="B245" s="23" t="s">
        <v>959</v>
      </c>
      <c r="C245" s="16" t="s">
        <v>946</v>
      </c>
      <c r="D245" s="16">
        <v>2</v>
      </c>
      <c r="E245" s="24"/>
      <c r="F245" s="16">
        <f t="shared" si="15"/>
        <v>0</v>
      </c>
      <c r="G245" s="20" t="e">
        <f>#REF!*(1+#REF!/100)</f>
        <v>#REF!</v>
      </c>
      <c r="H245" s="20" t="e">
        <f t="shared" si="13"/>
        <v>#REF!</v>
      </c>
    </row>
    <row r="246" spans="1:8" s="25" customFormat="1" ht="25.5" x14ac:dyDescent="0.2">
      <c r="A246" s="7" t="s">
        <v>375</v>
      </c>
      <c r="B246" s="23" t="s">
        <v>1052</v>
      </c>
      <c r="C246" s="16" t="s">
        <v>185</v>
      </c>
      <c r="D246" s="16">
        <v>2</v>
      </c>
      <c r="E246" s="24"/>
      <c r="F246" s="16">
        <f t="shared" si="15"/>
        <v>0</v>
      </c>
      <c r="G246" s="20" t="e">
        <f>#REF!*(1+#REF!/100)</f>
        <v>#REF!</v>
      </c>
      <c r="H246" s="20" t="e">
        <f t="shared" si="13"/>
        <v>#REF!</v>
      </c>
    </row>
    <row r="247" spans="1:8" s="25" customFormat="1" ht="25.5" x14ac:dyDescent="0.2">
      <c r="A247" s="7" t="s">
        <v>376</v>
      </c>
      <c r="B247" s="23" t="s">
        <v>1053</v>
      </c>
      <c r="C247" s="16" t="s">
        <v>185</v>
      </c>
      <c r="D247" s="16">
        <v>2</v>
      </c>
      <c r="E247" s="24"/>
      <c r="F247" s="16">
        <f t="shared" si="15"/>
        <v>0</v>
      </c>
      <c r="G247" s="20" t="e">
        <f>#REF!*(1+#REF!/100)</f>
        <v>#REF!</v>
      </c>
      <c r="H247" s="20" t="e">
        <f t="shared" si="13"/>
        <v>#REF!</v>
      </c>
    </row>
    <row r="248" spans="1:8" s="25" customFormat="1" ht="51" x14ac:dyDescent="0.2">
      <c r="A248" s="7" t="s">
        <v>377</v>
      </c>
      <c r="B248" s="23" t="s">
        <v>1055</v>
      </c>
      <c r="C248" s="16" t="s">
        <v>185</v>
      </c>
      <c r="D248" s="16">
        <v>4</v>
      </c>
      <c r="E248" s="24"/>
      <c r="F248" s="16">
        <f t="shared" si="15"/>
        <v>0</v>
      </c>
      <c r="G248" s="20" t="e">
        <f>#REF!*(1+#REF!/100)</f>
        <v>#REF!</v>
      </c>
      <c r="H248" s="20" t="e">
        <f t="shared" ref="H248:H311" si="16">D248*G248</f>
        <v>#REF!</v>
      </c>
    </row>
    <row r="249" spans="1:8" s="25" customFormat="1" x14ac:dyDescent="0.2">
      <c r="A249" s="7" t="s">
        <v>378</v>
      </c>
      <c r="B249" s="23" t="s">
        <v>1058</v>
      </c>
      <c r="C249" s="16" t="s">
        <v>148</v>
      </c>
      <c r="D249" s="16">
        <v>317.06</v>
      </c>
      <c r="E249" s="24"/>
      <c r="F249" s="16">
        <f t="shared" si="15"/>
        <v>0</v>
      </c>
      <c r="G249" s="20" t="e">
        <f>#REF!*(1+#REF!/100)</f>
        <v>#REF!</v>
      </c>
      <c r="H249" s="20" t="e">
        <f t="shared" si="16"/>
        <v>#REF!</v>
      </c>
    </row>
    <row r="250" spans="1:8" s="25" customFormat="1" x14ac:dyDescent="0.2">
      <c r="A250" s="7" t="s">
        <v>379</v>
      </c>
      <c r="B250" s="23" t="s">
        <v>1059</v>
      </c>
      <c r="C250" s="16" t="s">
        <v>148</v>
      </c>
      <c r="D250" s="16">
        <v>59.05</v>
      </c>
      <c r="E250" s="24"/>
      <c r="F250" s="16">
        <f t="shared" si="15"/>
        <v>0</v>
      </c>
      <c r="G250" s="20" t="e">
        <f>#REF!*(1+#REF!/100)</f>
        <v>#REF!</v>
      </c>
      <c r="H250" s="20" t="e">
        <f t="shared" si="16"/>
        <v>#REF!</v>
      </c>
    </row>
    <row r="251" spans="1:8" s="25" customFormat="1" x14ac:dyDescent="0.2">
      <c r="A251" s="7" t="s">
        <v>380</v>
      </c>
      <c r="B251" s="23" t="s">
        <v>1054</v>
      </c>
      <c r="C251" s="16" t="s">
        <v>148</v>
      </c>
      <c r="D251" s="16">
        <v>11.27</v>
      </c>
      <c r="E251" s="24"/>
      <c r="F251" s="16">
        <f t="shared" si="15"/>
        <v>0</v>
      </c>
      <c r="G251" s="20" t="e">
        <f>#REF!*(1+#REF!/100)</f>
        <v>#REF!</v>
      </c>
      <c r="H251" s="20" t="e">
        <f t="shared" si="16"/>
        <v>#REF!</v>
      </c>
    </row>
    <row r="252" spans="1:8" s="25" customFormat="1" x14ac:dyDescent="0.2">
      <c r="A252" s="7" t="s">
        <v>381</v>
      </c>
      <c r="B252" s="23" t="s">
        <v>886</v>
      </c>
      <c r="C252" s="16" t="s">
        <v>946</v>
      </c>
      <c r="D252" s="16">
        <v>3</v>
      </c>
      <c r="E252" s="24"/>
      <c r="F252" s="16">
        <f t="shared" si="15"/>
        <v>0</v>
      </c>
      <c r="G252" s="20" t="e">
        <f>#REF!*(1+#REF!/100)</f>
        <v>#REF!</v>
      </c>
      <c r="H252" s="20" t="e">
        <f t="shared" si="16"/>
        <v>#REF!</v>
      </c>
    </row>
    <row r="253" spans="1:8" s="25" customFormat="1" x14ac:dyDescent="0.2">
      <c r="A253" s="7" t="s">
        <v>382</v>
      </c>
      <c r="B253" s="23" t="s">
        <v>887</v>
      </c>
      <c r="C253" s="16" t="s">
        <v>946</v>
      </c>
      <c r="D253" s="16">
        <v>5</v>
      </c>
      <c r="E253" s="24"/>
      <c r="F253" s="16">
        <f t="shared" si="15"/>
        <v>0</v>
      </c>
      <c r="G253" s="20" t="e">
        <f>#REF!*(1+#REF!/100)</f>
        <v>#REF!</v>
      </c>
      <c r="H253" s="20" t="e">
        <f t="shared" si="16"/>
        <v>#REF!</v>
      </c>
    </row>
    <row r="254" spans="1:8" s="25" customFormat="1" ht="25.5" x14ac:dyDescent="0.2">
      <c r="A254" s="7" t="s">
        <v>383</v>
      </c>
      <c r="B254" s="23" t="s">
        <v>957</v>
      </c>
      <c r="C254" s="16" t="s">
        <v>946</v>
      </c>
      <c r="D254" s="16">
        <v>3</v>
      </c>
      <c r="E254" s="24"/>
      <c r="F254" s="16">
        <f t="shared" si="15"/>
        <v>0</v>
      </c>
      <c r="G254" s="20" t="e">
        <f>#REF!*(1+#REF!/100)</f>
        <v>#REF!</v>
      </c>
      <c r="H254" s="20" t="e">
        <f t="shared" si="16"/>
        <v>#REF!</v>
      </c>
    </row>
    <row r="255" spans="1:8" s="25" customFormat="1" ht="25.5" x14ac:dyDescent="0.2">
      <c r="A255" s="7" t="s">
        <v>384</v>
      </c>
      <c r="B255" s="23" t="s">
        <v>1060</v>
      </c>
      <c r="C255" s="16" t="s">
        <v>948</v>
      </c>
      <c r="D255" s="16">
        <v>48.65</v>
      </c>
      <c r="E255" s="24"/>
      <c r="F255" s="16">
        <f t="shared" si="15"/>
        <v>0</v>
      </c>
      <c r="G255" s="20" t="e">
        <f>#REF!*(1+#REF!/100)</f>
        <v>#REF!</v>
      </c>
      <c r="H255" s="20" t="e">
        <f t="shared" si="16"/>
        <v>#REF!</v>
      </c>
    </row>
    <row r="256" spans="1:8" s="25" customFormat="1" x14ac:dyDescent="0.2">
      <c r="A256" s="7" t="s">
        <v>385</v>
      </c>
      <c r="B256" s="23" t="s">
        <v>954</v>
      </c>
      <c r="C256" s="16" t="s">
        <v>948</v>
      </c>
      <c r="D256" s="16">
        <v>20</v>
      </c>
      <c r="E256" s="24"/>
      <c r="F256" s="16">
        <f t="shared" si="15"/>
        <v>0</v>
      </c>
      <c r="G256" s="20" t="e">
        <f>#REF!*(1+#REF!/100)</f>
        <v>#REF!</v>
      </c>
      <c r="H256" s="20" t="e">
        <f t="shared" si="16"/>
        <v>#REF!</v>
      </c>
    </row>
    <row r="257" spans="1:8" s="25" customFormat="1" ht="25.5" x14ac:dyDescent="0.2">
      <c r="A257" s="7" t="s">
        <v>386</v>
      </c>
      <c r="B257" s="23" t="s">
        <v>1274</v>
      </c>
      <c r="C257" s="16" t="s">
        <v>185</v>
      </c>
      <c r="D257" s="16">
        <v>1</v>
      </c>
      <c r="E257" s="24"/>
      <c r="F257" s="16">
        <f t="shared" si="15"/>
        <v>0</v>
      </c>
      <c r="G257" s="20" t="e">
        <f>#REF!*(1+#REF!/100)</f>
        <v>#REF!</v>
      </c>
      <c r="H257" s="20" t="e">
        <f t="shared" si="16"/>
        <v>#REF!</v>
      </c>
    </row>
    <row r="258" spans="1:8" s="25" customFormat="1" x14ac:dyDescent="0.2">
      <c r="A258" s="7" t="s">
        <v>1216</v>
      </c>
      <c r="B258" s="23" t="s">
        <v>893</v>
      </c>
      <c r="C258" s="16" t="s">
        <v>946</v>
      </c>
      <c r="D258" s="16">
        <v>2</v>
      </c>
      <c r="E258" s="24"/>
      <c r="F258" s="16">
        <f t="shared" si="15"/>
        <v>0</v>
      </c>
      <c r="G258" s="20" t="e">
        <f>#REF!*(1+#REF!/100)</f>
        <v>#REF!</v>
      </c>
      <c r="H258" s="20" t="e">
        <f t="shared" si="16"/>
        <v>#REF!</v>
      </c>
    </row>
    <row r="259" spans="1:8" customFormat="1" x14ac:dyDescent="0.2">
      <c r="A259" s="11" t="s">
        <v>5</v>
      </c>
      <c r="B259" s="32" t="s">
        <v>141</v>
      </c>
      <c r="C259" s="73"/>
      <c r="D259" s="73"/>
      <c r="E259" s="27"/>
      <c r="F259" s="52">
        <f>SUM(F260:F291)</f>
        <v>0</v>
      </c>
      <c r="G259" s="20" t="e">
        <f>#REF!*(1+#REF!/100)</f>
        <v>#REF!</v>
      </c>
      <c r="H259" s="20" t="e">
        <f t="shared" si="16"/>
        <v>#REF!</v>
      </c>
    </row>
    <row r="260" spans="1:8" s="25" customFormat="1" ht="25.5" x14ac:dyDescent="0.2">
      <c r="A260" s="7" t="s">
        <v>387</v>
      </c>
      <c r="B260" s="23" t="s">
        <v>1064</v>
      </c>
      <c r="C260" s="16" t="s">
        <v>185</v>
      </c>
      <c r="D260" s="16">
        <v>2</v>
      </c>
      <c r="E260" s="24"/>
      <c r="F260" s="16">
        <f t="shared" ref="F260:F291" si="17">D260*E260</f>
        <v>0</v>
      </c>
      <c r="G260" s="20" t="e">
        <f>#REF!*(1+#REF!/100)</f>
        <v>#REF!</v>
      </c>
      <c r="H260" s="20" t="e">
        <f t="shared" si="16"/>
        <v>#REF!</v>
      </c>
    </row>
    <row r="261" spans="1:8" s="25" customFormat="1" ht="25.5" x14ac:dyDescent="0.2">
      <c r="A261" s="7" t="s">
        <v>388</v>
      </c>
      <c r="B261" s="23" t="s">
        <v>1040</v>
      </c>
      <c r="C261" s="16" t="s">
        <v>185</v>
      </c>
      <c r="D261" s="16">
        <v>9</v>
      </c>
      <c r="E261" s="24"/>
      <c r="F261" s="16">
        <f t="shared" si="17"/>
        <v>0</v>
      </c>
      <c r="G261" s="20" t="e">
        <f>#REF!*(1+#REF!/100)</f>
        <v>#REF!</v>
      </c>
      <c r="H261" s="20" t="e">
        <f t="shared" si="16"/>
        <v>#REF!</v>
      </c>
    </row>
    <row r="262" spans="1:8" s="25" customFormat="1" ht="25.5" x14ac:dyDescent="0.2">
      <c r="A262" s="7" t="s">
        <v>389</v>
      </c>
      <c r="B262" s="23" t="s">
        <v>1065</v>
      </c>
      <c r="C262" s="16" t="s">
        <v>185</v>
      </c>
      <c r="D262" s="16">
        <v>2</v>
      </c>
      <c r="E262" s="24"/>
      <c r="F262" s="16">
        <f t="shared" si="17"/>
        <v>0</v>
      </c>
      <c r="G262" s="20" t="e">
        <f>#REF!*(1+#REF!/100)</f>
        <v>#REF!</v>
      </c>
      <c r="H262" s="20" t="e">
        <f t="shared" si="16"/>
        <v>#REF!</v>
      </c>
    </row>
    <row r="263" spans="1:8" s="25" customFormat="1" x14ac:dyDescent="0.2">
      <c r="A263" s="7" t="s">
        <v>390</v>
      </c>
      <c r="B263" s="23" t="s">
        <v>1056</v>
      </c>
      <c r="C263" s="16" t="s">
        <v>946</v>
      </c>
      <c r="D263" s="16">
        <v>5</v>
      </c>
      <c r="E263" s="24"/>
      <c r="F263" s="16">
        <f t="shared" si="17"/>
        <v>0</v>
      </c>
      <c r="G263" s="20" t="e">
        <f>#REF!*(1+#REF!/100)</f>
        <v>#REF!</v>
      </c>
      <c r="H263" s="20" t="e">
        <f t="shared" si="16"/>
        <v>#REF!</v>
      </c>
    </row>
    <row r="264" spans="1:8" s="25" customFormat="1" x14ac:dyDescent="0.2">
      <c r="A264" s="7" t="s">
        <v>391</v>
      </c>
      <c r="B264" s="23" t="s">
        <v>1045</v>
      </c>
      <c r="C264" s="16" t="s">
        <v>946</v>
      </c>
      <c r="D264" s="16">
        <v>1</v>
      </c>
      <c r="E264" s="24"/>
      <c r="F264" s="16">
        <f t="shared" si="17"/>
        <v>0</v>
      </c>
      <c r="G264" s="20" t="e">
        <f>#REF!*(1+#REF!/100)</f>
        <v>#REF!</v>
      </c>
      <c r="H264" s="20" t="e">
        <f t="shared" si="16"/>
        <v>#REF!</v>
      </c>
    </row>
    <row r="265" spans="1:8" s="25" customFormat="1" x14ac:dyDescent="0.2">
      <c r="A265" s="7" t="s">
        <v>392</v>
      </c>
      <c r="B265" s="23" t="s">
        <v>1041</v>
      </c>
      <c r="C265" s="16" t="s">
        <v>148</v>
      </c>
      <c r="D265" s="16">
        <v>13.51</v>
      </c>
      <c r="E265" s="24"/>
      <c r="F265" s="16">
        <f t="shared" si="17"/>
        <v>0</v>
      </c>
      <c r="G265" s="20" t="e">
        <f>#REF!*(1+#REF!/100)</f>
        <v>#REF!</v>
      </c>
      <c r="H265" s="20" t="e">
        <f t="shared" si="16"/>
        <v>#REF!</v>
      </c>
    </row>
    <row r="266" spans="1:8" s="25" customFormat="1" ht="25.5" x14ac:dyDescent="0.2">
      <c r="A266" s="7" t="s">
        <v>393</v>
      </c>
      <c r="B266" s="23" t="s">
        <v>1042</v>
      </c>
      <c r="C266" s="16" t="s">
        <v>948</v>
      </c>
      <c r="D266" s="16">
        <v>45.95</v>
      </c>
      <c r="E266" s="24"/>
      <c r="F266" s="16">
        <f t="shared" si="17"/>
        <v>0</v>
      </c>
      <c r="G266" s="20" t="e">
        <f>#REF!*(1+#REF!/100)</f>
        <v>#REF!</v>
      </c>
      <c r="H266" s="20" t="e">
        <f t="shared" si="16"/>
        <v>#REF!</v>
      </c>
    </row>
    <row r="267" spans="1:8" s="25" customFormat="1" x14ac:dyDescent="0.2">
      <c r="A267" s="7" t="s">
        <v>394</v>
      </c>
      <c r="B267" s="23" t="s">
        <v>881</v>
      </c>
      <c r="C267" s="16" t="s">
        <v>948</v>
      </c>
      <c r="D267" s="16">
        <v>37.58</v>
      </c>
      <c r="E267" s="24"/>
      <c r="F267" s="16">
        <f t="shared" si="17"/>
        <v>0</v>
      </c>
      <c r="G267" s="20" t="e">
        <f>#REF!*(1+#REF!/100)</f>
        <v>#REF!</v>
      </c>
      <c r="H267" s="20" t="e">
        <f t="shared" si="16"/>
        <v>#REF!</v>
      </c>
    </row>
    <row r="268" spans="1:8" s="25" customFormat="1" x14ac:dyDescent="0.2">
      <c r="A268" s="7" t="s">
        <v>395</v>
      </c>
      <c r="B268" s="23" t="s">
        <v>882</v>
      </c>
      <c r="C268" s="16" t="s">
        <v>948</v>
      </c>
      <c r="D268" s="16">
        <v>2.86</v>
      </c>
      <c r="E268" s="24"/>
      <c r="F268" s="16">
        <f t="shared" si="17"/>
        <v>0</v>
      </c>
      <c r="G268" s="20" t="e">
        <f>#REF!*(1+#REF!/100)</f>
        <v>#REF!</v>
      </c>
      <c r="H268" s="20" t="e">
        <f t="shared" si="16"/>
        <v>#REF!</v>
      </c>
    </row>
    <row r="269" spans="1:8" s="25" customFormat="1" ht="25.5" x14ac:dyDescent="0.2">
      <c r="A269" s="7" t="s">
        <v>396</v>
      </c>
      <c r="B269" s="23" t="s">
        <v>889</v>
      </c>
      <c r="C269" s="16" t="s">
        <v>946</v>
      </c>
      <c r="D269" s="16">
        <v>2</v>
      </c>
      <c r="E269" s="24"/>
      <c r="F269" s="16">
        <f t="shared" si="17"/>
        <v>0</v>
      </c>
      <c r="G269" s="20" t="e">
        <f>#REF!*(1+#REF!/100)</f>
        <v>#REF!</v>
      </c>
      <c r="H269" s="20" t="e">
        <f t="shared" si="16"/>
        <v>#REF!</v>
      </c>
    </row>
    <row r="270" spans="1:8" s="25" customFormat="1" x14ac:dyDescent="0.2">
      <c r="A270" s="7" t="s">
        <v>397</v>
      </c>
      <c r="B270" s="23" t="s">
        <v>888</v>
      </c>
      <c r="C270" s="16" t="s">
        <v>946</v>
      </c>
      <c r="D270" s="16">
        <v>2</v>
      </c>
      <c r="E270" s="24"/>
      <c r="F270" s="16">
        <f t="shared" si="17"/>
        <v>0</v>
      </c>
      <c r="G270" s="20" t="e">
        <f>#REF!*(1+#REF!/100)</f>
        <v>#REF!</v>
      </c>
      <c r="H270" s="20" t="e">
        <f t="shared" si="16"/>
        <v>#REF!</v>
      </c>
    </row>
    <row r="271" spans="1:8" s="25" customFormat="1" ht="25.5" x14ac:dyDescent="0.2">
      <c r="A271" s="7" t="s">
        <v>398</v>
      </c>
      <c r="B271" s="23" t="s">
        <v>1062</v>
      </c>
      <c r="C271" s="16" t="s">
        <v>946</v>
      </c>
      <c r="D271" s="16">
        <v>1</v>
      </c>
      <c r="E271" s="24"/>
      <c r="F271" s="16">
        <f t="shared" si="17"/>
        <v>0</v>
      </c>
      <c r="G271" s="20" t="e">
        <f>#REF!*(1+#REF!/100)</f>
        <v>#REF!</v>
      </c>
      <c r="H271" s="20" t="e">
        <f t="shared" si="16"/>
        <v>#REF!</v>
      </c>
    </row>
    <row r="272" spans="1:8" s="25" customFormat="1" ht="25.5" x14ac:dyDescent="0.2">
      <c r="A272" s="7" t="s">
        <v>399</v>
      </c>
      <c r="B272" s="23" t="s">
        <v>1063</v>
      </c>
      <c r="C272" s="16" t="s">
        <v>946</v>
      </c>
      <c r="D272" s="16">
        <v>1</v>
      </c>
      <c r="E272" s="24"/>
      <c r="F272" s="16">
        <f t="shared" si="17"/>
        <v>0</v>
      </c>
      <c r="G272" s="20" t="e">
        <f>#REF!*(1+#REF!/100)</f>
        <v>#REF!</v>
      </c>
      <c r="H272" s="20" t="e">
        <f t="shared" si="16"/>
        <v>#REF!</v>
      </c>
    </row>
    <row r="273" spans="1:8" s="25" customFormat="1" x14ac:dyDescent="0.2">
      <c r="A273" s="7" t="s">
        <v>400</v>
      </c>
      <c r="B273" s="23" t="s">
        <v>1061</v>
      </c>
      <c r="C273" s="16" t="s">
        <v>946</v>
      </c>
      <c r="D273" s="16">
        <v>3</v>
      </c>
      <c r="E273" s="24"/>
      <c r="F273" s="16">
        <f t="shared" si="17"/>
        <v>0</v>
      </c>
      <c r="G273" s="20" t="e">
        <f>#REF!*(1+#REF!/100)</f>
        <v>#REF!</v>
      </c>
      <c r="H273" s="20" t="e">
        <f t="shared" si="16"/>
        <v>#REF!</v>
      </c>
    </row>
    <row r="274" spans="1:8" s="25" customFormat="1" x14ac:dyDescent="0.2">
      <c r="A274" s="7" t="s">
        <v>401</v>
      </c>
      <c r="B274" s="23" t="s">
        <v>884</v>
      </c>
      <c r="C274" s="16" t="s">
        <v>946</v>
      </c>
      <c r="D274" s="16">
        <v>10</v>
      </c>
      <c r="E274" s="24"/>
      <c r="F274" s="16">
        <f t="shared" si="17"/>
        <v>0</v>
      </c>
      <c r="G274" s="20" t="e">
        <f>#REF!*(1+#REF!/100)</f>
        <v>#REF!</v>
      </c>
      <c r="H274" s="20" t="e">
        <f t="shared" si="16"/>
        <v>#REF!</v>
      </c>
    </row>
    <row r="275" spans="1:8" s="25" customFormat="1" x14ac:dyDescent="0.2">
      <c r="A275" s="7" t="s">
        <v>402</v>
      </c>
      <c r="B275" s="23" t="s">
        <v>885</v>
      </c>
      <c r="C275" s="16" t="s">
        <v>946</v>
      </c>
      <c r="D275" s="16">
        <v>2</v>
      </c>
      <c r="E275" s="24"/>
      <c r="F275" s="16">
        <f t="shared" si="17"/>
        <v>0</v>
      </c>
      <c r="G275" s="20" t="e">
        <f>#REF!*(1+#REF!/100)</f>
        <v>#REF!</v>
      </c>
      <c r="H275" s="20" t="e">
        <f t="shared" si="16"/>
        <v>#REF!</v>
      </c>
    </row>
    <row r="276" spans="1:8" s="25" customFormat="1" x14ac:dyDescent="0.2">
      <c r="A276" s="7" t="s">
        <v>403</v>
      </c>
      <c r="B276" s="23" t="s">
        <v>992</v>
      </c>
      <c r="C276" s="16" t="s">
        <v>185</v>
      </c>
      <c r="D276" s="16">
        <v>1</v>
      </c>
      <c r="E276" s="24"/>
      <c r="F276" s="16">
        <f t="shared" si="17"/>
        <v>0</v>
      </c>
      <c r="G276" s="20" t="e">
        <f>#REF!*(1+#REF!/100)</f>
        <v>#REF!</v>
      </c>
      <c r="H276" s="20" t="e">
        <f t="shared" si="16"/>
        <v>#REF!</v>
      </c>
    </row>
    <row r="277" spans="1:8" s="25" customFormat="1" ht="25.5" x14ac:dyDescent="0.2">
      <c r="A277" s="7" t="s">
        <v>404</v>
      </c>
      <c r="B277" s="23" t="s">
        <v>1044</v>
      </c>
      <c r="C277" s="16" t="s">
        <v>946</v>
      </c>
      <c r="D277" s="16">
        <v>1</v>
      </c>
      <c r="E277" s="24"/>
      <c r="F277" s="16">
        <f t="shared" si="17"/>
        <v>0</v>
      </c>
      <c r="G277" s="20" t="e">
        <f>#REF!*(1+#REF!/100)</f>
        <v>#REF!</v>
      </c>
      <c r="H277" s="20" t="e">
        <f t="shared" si="16"/>
        <v>#REF!</v>
      </c>
    </row>
    <row r="278" spans="1:8" s="25" customFormat="1" ht="25.5" x14ac:dyDescent="0.2">
      <c r="A278" s="7" t="s">
        <v>405</v>
      </c>
      <c r="B278" s="23" t="s">
        <v>959</v>
      </c>
      <c r="C278" s="16" t="s">
        <v>946</v>
      </c>
      <c r="D278" s="16">
        <v>2</v>
      </c>
      <c r="E278" s="24"/>
      <c r="F278" s="16">
        <f t="shared" si="17"/>
        <v>0</v>
      </c>
      <c r="G278" s="20" t="e">
        <f>#REF!*(1+#REF!/100)</f>
        <v>#REF!</v>
      </c>
      <c r="H278" s="20" t="e">
        <f t="shared" si="16"/>
        <v>#REF!</v>
      </c>
    </row>
    <row r="279" spans="1:8" s="25" customFormat="1" ht="25.5" x14ac:dyDescent="0.2">
      <c r="A279" s="7" t="s">
        <v>406</v>
      </c>
      <c r="B279" s="23" t="s">
        <v>1052</v>
      </c>
      <c r="C279" s="16" t="s">
        <v>185</v>
      </c>
      <c r="D279" s="16">
        <v>2</v>
      </c>
      <c r="E279" s="24"/>
      <c r="F279" s="16">
        <f t="shared" si="17"/>
        <v>0</v>
      </c>
      <c r="G279" s="20" t="e">
        <f>#REF!*(1+#REF!/100)</f>
        <v>#REF!</v>
      </c>
      <c r="H279" s="20" t="e">
        <f t="shared" si="16"/>
        <v>#REF!</v>
      </c>
    </row>
    <row r="280" spans="1:8" s="25" customFormat="1" ht="25.5" x14ac:dyDescent="0.2">
      <c r="A280" s="7" t="s">
        <v>407</v>
      </c>
      <c r="B280" s="23" t="s">
        <v>1053</v>
      </c>
      <c r="C280" s="16" t="s">
        <v>185</v>
      </c>
      <c r="D280" s="16">
        <v>2</v>
      </c>
      <c r="E280" s="24"/>
      <c r="F280" s="16">
        <f t="shared" si="17"/>
        <v>0</v>
      </c>
      <c r="G280" s="20" t="e">
        <f>#REF!*(1+#REF!/100)</f>
        <v>#REF!</v>
      </c>
      <c r="H280" s="20" t="e">
        <f t="shared" si="16"/>
        <v>#REF!</v>
      </c>
    </row>
    <row r="281" spans="1:8" s="25" customFormat="1" ht="51" x14ac:dyDescent="0.2">
      <c r="A281" s="7" t="s">
        <v>408</v>
      </c>
      <c r="B281" s="23" t="s">
        <v>1055</v>
      </c>
      <c r="C281" s="16" t="s">
        <v>185</v>
      </c>
      <c r="D281" s="16">
        <v>4</v>
      </c>
      <c r="E281" s="24"/>
      <c r="F281" s="16">
        <f t="shared" si="17"/>
        <v>0</v>
      </c>
      <c r="G281" s="20" t="e">
        <f>#REF!*(1+#REF!/100)</f>
        <v>#REF!</v>
      </c>
      <c r="H281" s="20" t="e">
        <f t="shared" si="16"/>
        <v>#REF!</v>
      </c>
    </row>
    <row r="282" spans="1:8" s="25" customFormat="1" x14ac:dyDescent="0.2">
      <c r="A282" s="7" t="s">
        <v>409</v>
      </c>
      <c r="B282" s="23" t="s">
        <v>1058</v>
      </c>
      <c r="C282" s="16" t="s">
        <v>148</v>
      </c>
      <c r="D282" s="16">
        <v>317.06</v>
      </c>
      <c r="E282" s="24"/>
      <c r="F282" s="16">
        <f t="shared" si="17"/>
        <v>0</v>
      </c>
      <c r="G282" s="20" t="e">
        <f>#REF!*(1+#REF!/100)</f>
        <v>#REF!</v>
      </c>
      <c r="H282" s="20" t="e">
        <f t="shared" si="16"/>
        <v>#REF!</v>
      </c>
    </row>
    <row r="283" spans="1:8" s="25" customFormat="1" x14ac:dyDescent="0.2">
      <c r="A283" s="7" t="s">
        <v>410</v>
      </c>
      <c r="B283" s="23" t="s">
        <v>1059</v>
      </c>
      <c r="C283" s="16" t="s">
        <v>148</v>
      </c>
      <c r="D283" s="16">
        <v>59.05</v>
      </c>
      <c r="E283" s="24"/>
      <c r="F283" s="16">
        <f t="shared" si="17"/>
        <v>0</v>
      </c>
      <c r="G283" s="20" t="e">
        <f>#REF!*(1+#REF!/100)</f>
        <v>#REF!</v>
      </c>
      <c r="H283" s="20" t="e">
        <f t="shared" si="16"/>
        <v>#REF!</v>
      </c>
    </row>
    <row r="284" spans="1:8" s="25" customFormat="1" x14ac:dyDescent="0.2">
      <c r="A284" s="7" t="s">
        <v>411</v>
      </c>
      <c r="B284" s="23" t="s">
        <v>1054</v>
      </c>
      <c r="C284" s="16" t="s">
        <v>148</v>
      </c>
      <c r="D284" s="16">
        <v>11.27</v>
      </c>
      <c r="E284" s="24"/>
      <c r="F284" s="16">
        <f t="shared" si="17"/>
        <v>0</v>
      </c>
      <c r="G284" s="20" t="e">
        <f>#REF!*(1+#REF!/100)</f>
        <v>#REF!</v>
      </c>
      <c r="H284" s="20" t="e">
        <f t="shared" si="16"/>
        <v>#REF!</v>
      </c>
    </row>
    <row r="285" spans="1:8" s="25" customFormat="1" x14ac:dyDescent="0.2">
      <c r="A285" s="7" t="s">
        <v>412</v>
      </c>
      <c r="B285" s="23" t="s">
        <v>886</v>
      </c>
      <c r="C285" s="16" t="s">
        <v>946</v>
      </c>
      <c r="D285" s="16">
        <v>3</v>
      </c>
      <c r="E285" s="24"/>
      <c r="F285" s="16">
        <f t="shared" si="17"/>
        <v>0</v>
      </c>
      <c r="G285" s="20" t="e">
        <f>#REF!*(1+#REF!/100)</f>
        <v>#REF!</v>
      </c>
      <c r="H285" s="20" t="e">
        <f t="shared" si="16"/>
        <v>#REF!</v>
      </c>
    </row>
    <row r="286" spans="1:8" s="25" customFormat="1" x14ac:dyDescent="0.2">
      <c r="A286" s="7" t="s">
        <v>413</v>
      </c>
      <c r="B286" s="23" t="s">
        <v>887</v>
      </c>
      <c r="C286" s="16" t="s">
        <v>946</v>
      </c>
      <c r="D286" s="16">
        <v>5</v>
      </c>
      <c r="E286" s="24"/>
      <c r="F286" s="16">
        <f t="shared" si="17"/>
        <v>0</v>
      </c>
      <c r="G286" s="20" t="e">
        <f>#REF!*(1+#REF!/100)</f>
        <v>#REF!</v>
      </c>
      <c r="H286" s="20" t="e">
        <f t="shared" si="16"/>
        <v>#REF!</v>
      </c>
    </row>
    <row r="287" spans="1:8" s="25" customFormat="1" ht="25.5" x14ac:dyDescent="0.2">
      <c r="A287" s="7" t="s">
        <v>414</v>
      </c>
      <c r="B287" s="23" t="s">
        <v>957</v>
      </c>
      <c r="C287" s="16" t="s">
        <v>946</v>
      </c>
      <c r="D287" s="16">
        <v>3</v>
      </c>
      <c r="E287" s="24"/>
      <c r="F287" s="16">
        <f t="shared" si="17"/>
        <v>0</v>
      </c>
      <c r="G287" s="20" t="e">
        <f>#REF!*(1+#REF!/100)</f>
        <v>#REF!</v>
      </c>
      <c r="H287" s="20" t="e">
        <f t="shared" si="16"/>
        <v>#REF!</v>
      </c>
    </row>
    <row r="288" spans="1:8" s="25" customFormat="1" ht="25.5" x14ac:dyDescent="0.2">
      <c r="A288" s="7" t="s">
        <v>415</v>
      </c>
      <c r="B288" s="23" t="s">
        <v>1060</v>
      </c>
      <c r="C288" s="16" t="s">
        <v>948</v>
      </c>
      <c r="D288" s="16">
        <v>48.65</v>
      </c>
      <c r="E288" s="24"/>
      <c r="F288" s="16">
        <f t="shared" si="17"/>
        <v>0</v>
      </c>
      <c r="G288" s="20" t="e">
        <f>#REF!*(1+#REF!/100)</f>
        <v>#REF!</v>
      </c>
      <c r="H288" s="20" t="e">
        <f t="shared" si="16"/>
        <v>#REF!</v>
      </c>
    </row>
    <row r="289" spans="1:8" s="25" customFormat="1" x14ac:dyDescent="0.2">
      <c r="A289" s="7" t="s">
        <v>1166</v>
      </c>
      <c r="B289" s="23" t="s">
        <v>954</v>
      </c>
      <c r="C289" s="16" t="s">
        <v>948</v>
      </c>
      <c r="D289" s="16">
        <v>20</v>
      </c>
      <c r="E289" s="24"/>
      <c r="F289" s="16">
        <f t="shared" si="17"/>
        <v>0</v>
      </c>
      <c r="G289" s="20" t="e">
        <f>#REF!*(1+#REF!/100)</f>
        <v>#REF!</v>
      </c>
      <c r="H289" s="20" t="e">
        <f t="shared" si="16"/>
        <v>#REF!</v>
      </c>
    </row>
    <row r="290" spans="1:8" s="25" customFormat="1" ht="25.5" x14ac:dyDescent="0.2">
      <c r="A290" s="7" t="s">
        <v>1167</v>
      </c>
      <c r="B290" s="23" t="s">
        <v>1274</v>
      </c>
      <c r="C290" s="16" t="s">
        <v>185</v>
      </c>
      <c r="D290" s="16">
        <v>1</v>
      </c>
      <c r="E290" s="24"/>
      <c r="F290" s="16">
        <f t="shared" si="17"/>
        <v>0</v>
      </c>
      <c r="G290" s="20" t="e">
        <f>#REF!*(1+#REF!/100)</f>
        <v>#REF!</v>
      </c>
      <c r="H290" s="20" t="e">
        <f t="shared" si="16"/>
        <v>#REF!</v>
      </c>
    </row>
    <row r="291" spans="1:8" s="25" customFormat="1" x14ac:dyDescent="0.2">
      <c r="A291" s="7" t="s">
        <v>1217</v>
      </c>
      <c r="B291" s="23" t="s">
        <v>893</v>
      </c>
      <c r="C291" s="16" t="s">
        <v>946</v>
      </c>
      <c r="D291" s="16">
        <v>2</v>
      </c>
      <c r="E291" s="24"/>
      <c r="F291" s="16">
        <f t="shared" si="17"/>
        <v>0</v>
      </c>
      <c r="G291" s="20" t="e">
        <f>#REF!*(1+#REF!/100)</f>
        <v>#REF!</v>
      </c>
      <c r="H291" s="20" t="e">
        <f t="shared" si="16"/>
        <v>#REF!</v>
      </c>
    </row>
    <row r="292" spans="1:8" customFormat="1" x14ac:dyDescent="0.2">
      <c r="A292" s="11" t="s">
        <v>6</v>
      </c>
      <c r="B292" s="32" t="s">
        <v>142</v>
      </c>
      <c r="C292" s="73"/>
      <c r="D292" s="73"/>
      <c r="E292" s="27"/>
      <c r="F292" s="52">
        <f>SUM(F293:F324)</f>
        <v>0</v>
      </c>
      <c r="G292" s="20" t="e">
        <f>#REF!*(1+#REF!/100)</f>
        <v>#REF!</v>
      </c>
      <c r="H292" s="20" t="e">
        <f t="shared" si="16"/>
        <v>#REF!</v>
      </c>
    </row>
    <row r="293" spans="1:8" s="25" customFormat="1" ht="25.5" x14ac:dyDescent="0.2">
      <c r="A293" s="7" t="s">
        <v>416</v>
      </c>
      <c r="B293" s="23" t="s">
        <v>1064</v>
      </c>
      <c r="C293" s="16" t="s">
        <v>185</v>
      </c>
      <c r="D293" s="16">
        <v>2</v>
      </c>
      <c r="E293" s="24"/>
      <c r="F293" s="16">
        <f t="shared" ref="F293:F324" si="18">D293*E293</f>
        <v>0</v>
      </c>
      <c r="G293" s="20" t="e">
        <f>#REF!*(1+#REF!/100)</f>
        <v>#REF!</v>
      </c>
      <c r="H293" s="20" t="e">
        <f t="shared" si="16"/>
        <v>#REF!</v>
      </c>
    </row>
    <row r="294" spans="1:8" s="25" customFormat="1" ht="25.5" x14ac:dyDescent="0.2">
      <c r="A294" s="7" t="s">
        <v>417</v>
      </c>
      <c r="B294" s="23" t="s">
        <v>1040</v>
      </c>
      <c r="C294" s="16" t="s">
        <v>185</v>
      </c>
      <c r="D294" s="16">
        <v>9</v>
      </c>
      <c r="E294" s="24"/>
      <c r="F294" s="16">
        <f t="shared" si="18"/>
        <v>0</v>
      </c>
      <c r="G294" s="20" t="e">
        <f>#REF!*(1+#REF!/100)</f>
        <v>#REF!</v>
      </c>
      <c r="H294" s="20" t="e">
        <f t="shared" si="16"/>
        <v>#REF!</v>
      </c>
    </row>
    <row r="295" spans="1:8" s="25" customFormat="1" ht="25.5" x14ac:dyDescent="0.2">
      <c r="A295" s="7" t="s">
        <v>418</v>
      </c>
      <c r="B295" s="23" t="s">
        <v>1065</v>
      </c>
      <c r="C295" s="16" t="s">
        <v>185</v>
      </c>
      <c r="D295" s="16">
        <v>2</v>
      </c>
      <c r="E295" s="24"/>
      <c r="F295" s="16">
        <f t="shared" si="18"/>
        <v>0</v>
      </c>
      <c r="G295" s="20" t="e">
        <f>#REF!*(1+#REF!/100)</f>
        <v>#REF!</v>
      </c>
      <c r="H295" s="20" t="e">
        <f t="shared" si="16"/>
        <v>#REF!</v>
      </c>
    </row>
    <row r="296" spans="1:8" s="25" customFormat="1" x14ac:dyDescent="0.2">
      <c r="A296" s="7" t="s">
        <v>419</v>
      </c>
      <c r="B296" s="23" t="s">
        <v>1056</v>
      </c>
      <c r="C296" s="16" t="s">
        <v>946</v>
      </c>
      <c r="D296" s="16">
        <v>5</v>
      </c>
      <c r="E296" s="24"/>
      <c r="F296" s="16">
        <f t="shared" si="18"/>
        <v>0</v>
      </c>
      <c r="G296" s="20" t="e">
        <f>#REF!*(1+#REF!/100)</f>
        <v>#REF!</v>
      </c>
      <c r="H296" s="20" t="e">
        <f t="shared" si="16"/>
        <v>#REF!</v>
      </c>
    </row>
    <row r="297" spans="1:8" s="25" customFormat="1" x14ac:dyDescent="0.2">
      <c r="A297" s="7" t="s">
        <v>420</v>
      </c>
      <c r="B297" s="23" t="s">
        <v>1045</v>
      </c>
      <c r="C297" s="16" t="s">
        <v>946</v>
      </c>
      <c r="D297" s="16">
        <v>1</v>
      </c>
      <c r="E297" s="24"/>
      <c r="F297" s="16">
        <f t="shared" si="18"/>
        <v>0</v>
      </c>
      <c r="G297" s="20" t="e">
        <f>#REF!*(1+#REF!/100)</f>
        <v>#REF!</v>
      </c>
      <c r="H297" s="20" t="e">
        <f t="shared" si="16"/>
        <v>#REF!</v>
      </c>
    </row>
    <row r="298" spans="1:8" s="25" customFormat="1" x14ac:dyDescent="0.2">
      <c r="A298" s="7" t="s">
        <v>421</v>
      </c>
      <c r="B298" s="23" t="s">
        <v>1041</v>
      </c>
      <c r="C298" s="16" t="s">
        <v>148</v>
      </c>
      <c r="D298" s="16">
        <v>13.51</v>
      </c>
      <c r="E298" s="24"/>
      <c r="F298" s="16">
        <f t="shared" si="18"/>
        <v>0</v>
      </c>
      <c r="G298" s="20" t="e">
        <f>#REF!*(1+#REF!/100)</f>
        <v>#REF!</v>
      </c>
      <c r="H298" s="20" t="e">
        <f t="shared" si="16"/>
        <v>#REF!</v>
      </c>
    </row>
    <row r="299" spans="1:8" s="25" customFormat="1" ht="25.5" x14ac:dyDescent="0.2">
      <c r="A299" s="7" t="s">
        <v>422</v>
      </c>
      <c r="B299" s="23" t="s">
        <v>1042</v>
      </c>
      <c r="C299" s="16" t="s">
        <v>948</v>
      </c>
      <c r="D299" s="16">
        <v>45.95</v>
      </c>
      <c r="E299" s="24"/>
      <c r="F299" s="16">
        <f t="shared" si="18"/>
        <v>0</v>
      </c>
      <c r="G299" s="20" t="e">
        <f>#REF!*(1+#REF!/100)</f>
        <v>#REF!</v>
      </c>
      <c r="H299" s="20" t="e">
        <f t="shared" si="16"/>
        <v>#REF!</v>
      </c>
    </row>
    <row r="300" spans="1:8" s="25" customFormat="1" x14ac:dyDescent="0.2">
      <c r="A300" s="7" t="s">
        <v>423</v>
      </c>
      <c r="B300" s="23" t="s">
        <v>881</v>
      </c>
      <c r="C300" s="16" t="s">
        <v>948</v>
      </c>
      <c r="D300" s="16">
        <v>37.58</v>
      </c>
      <c r="E300" s="24"/>
      <c r="F300" s="16">
        <f t="shared" si="18"/>
        <v>0</v>
      </c>
      <c r="G300" s="20" t="e">
        <f>#REF!*(1+#REF!/100)</f>
        <v>#REF!</v>
      </c>
      <c r="H300" s="20" t="e">
        <f t="shared" si="16"/>
        <v>#REF!</v>
      </c>
    </row>
    <row r="301" spans="1:8" s="25" customFormat="1" x14ac:dyDescent="0.2">
      <c r="A301" s="7" t="s">
        <v>424</v>
      </c>
      <c r="B301" s="23" t="s">
        <v>882</v>
      </c>
      <c r="C301" s="16" t="s">
        <v>948</v>
      </c>
      <c r="D301" s="16">
        <v>2.86</v>
      </c>
      <c r="E301" s="24"/>
      <c r="F301" s="16">
        <f t="shared" si="18"/>
        <v>0</v>
      </c>
      <c r="G301" s="20" t="e">
        <f>#REF!*(1+#REF!/100)</f>
        <v>#REF!</v>
      </c>
      <c r="H301" s="20" t="e">
        <f t="shared" si="16"/>
        <v>#REF!</v>
      </c>
    </row>
    <row r="302" spans="1:8" s="25" customFormat="1" ht="25.5" x14ac:dyDescent="0.2">
      <c r="A302" s="7" t="s">
        <v>425</v>
      </c>
      <c r="B302" s="23" t="s">
        <v>889</v>
      </c>
      <c r="C302" s="16" t="s">
        <v>946</v>
      </c>
      <c r="D302" s="16">
        <v>2</v>
      </c>
      <c r="E302" s="24"/>
      <c r="F302" s="16">
        <f t="shared" si="18"/>
        <v>0</v>
      </c>
      <c r="G302" s="20" t="e">
        <f>#REF!*(1+#REF!/100)</f>
        <v>#REF!</v>
      </c>
      <c r="H302" s="20" t="e">
        <f t="shared" si="16"/>
        <v>#REF!</v>
      </c>
    </row>
    <row r="303" spans="1:8" s="25" customFormat="1" x14ac:dyDescent="0.2">
      <c r="A303" s="7" t="s">
        <v>426</v>
      </c>
      <c r="B303" s="23" t="s">
        <v>888</v>
      </c>
      <c r="C303" s="16" t="s">
        <v>946</v>
      </c>
      <c r="D303" s="16">
        <v>2</v>
      </c>
      <c r="E303" s="24"/>
      <c r="F303" s="16">
        <f t="shared" si="18"/>
        <v>0</v>
      </c>
      <c r="G303" s="20" t="e">
        <f>#REF!*(1+#REF!/100)</f>
        <v>#REF!</v>
      </c>
      <c r="H303" s="20" t="e">
        <f t="shared" si="16"/>
        <v>#REF!</v>
      </c>
    </row>
    <row r="304" spans="1:8" s="25" customFormat="1" ht="25.5" x14ac:dyDescent="0.2">
      <c r="A304" s="7" t="s">
        <v>427</v>
      </c>
      <c r="B304" s="23" t="s">
        <v>1062</v>
      </c>
      <c r="C304" s="16" t="s">
        <v>946</v>
      </c>
      <c r="D304" s="16">
        <v>1</v>
      </c>
      <c r="E304" s="24"/>
      <c r="F304" s="16">
        <f t="shared" si="18"/>
        <v>0</v>
      </c>
      <c r="G304" s="20" t="e">
        <f>#REF!*(1+#REF!/100)</f>
        <v>#REF!</v>
      </c>
      <c r="H304" s="20" t="e">
        <f t="shared" si="16"/>
        <v>#REF!</v>
      </c>
    </row>
    <row r="305" spans="1:8" s="25" customFormat="1" ht="25.5" x14ac:dyDescent="0.2">
      <c r="A305" s="7" t="s">
        <v>428</v>
      </c>
      <c r="B305" s="23" t="s">
        <v>1063</v>
      </c>
      <c r="C305" s="16" t="s">
        <v>946</v>
      </c>
      <c r="D305" s="16">
        <v>1</v>
      </c>
      <c r="E305" s="24"/>
      <c r="F305" s="16">
        <f t="shared" si="18"/>
        <v>0</v>
      </c>
      <c r="G305" s="20" t="e">
        <f>#REF!*(1+#REF!/100)</f>
        <v>#REF!</v>
      </c>
      <c r="H305" s="20" t="e">
        <f t="shared" si="16"/>
        <v>#REF!</v>
      </c>
    </row>
    <row r="306" spans="1:8" s="25" customFormat="1" x14ac:dyDescent="0.2">
      <c r="A306" s="7" t="s">
        <v>429</v>
      </c>
      <c r="B306" s="23" t="s">
        <v>1061</v>
      </c>
      <c r="C306" s="16" t="s">
        <v>946</v>
      </c>
      <c r="D306" s="16">
        <v>3</v>
      </c>
      <c r="E306" s="24"/>
      <c r="F306" s="16">
        <f t="shared" si="18"/>
        <v>0</v>
      </c>
      <c r="G306" s="20" t="e">
        <f>#REF!*(1+#REF!/100)</f>
        <v>#REF!</v>
      </c>
      <c r="H306" s="20" t="e">
        <f t="shared" si="16"/>
        <v>#REF!</v>
      </c>
    </row>
    <row r="307" spans="1:8" s="25" customFormat="1" x14ac:dyDescent="0.2">
      <c r="A307" s="7" t="s">
        <v>430</v>
      </c>
      <c r="B307" s="23" t="s">
        <v>884</v>
      </c>
      <c r="C307" s="16" t="s">
        <v>946</v>
      </c>
      <c r="D307" s="16">
        <v>10</v>
      </c>
      <c r="E307" s="24"/>
      <c r="F307" s="16">
        <f t="shared" si="18"/>
        <v>0</v>
      </c>
      <c r="G307" s="20" t="e">
        <f>#REF!*(1+#REF!/100)</f>
        <v>#REF!</v>
      </c>
      <c r="H307" s="20" t="e">
        <f t="shared" si="16"/>
        <v>#REF!</v>
      </c>
    </row>
    <row r="308" spans="1:8" s="25" customFormat="1" x14ac:dyDescent="0.2">
      <c r="A308" s="7" t="s">
        <v>431</v>
      </c>
      <c r="B308" s="23" t="s">
        <v>885</v>
      </c>
      <c r="C308" s="16" t="s">
        <v>946</v>
      </c>
      <c r="D308" s="16">
        <v>2</v>
      </c>
      <c r="E308" s="24"/>
      <c r="F308" s="16">
        <f t="shared" si="18"/>
        <v>0</v>
      </c>
      <c r="G308" s="20" t="e">
        <f>#REF!*(1+#REF!/100)</f>
        <v>#REF!</v>
      </c>
      <c r="H308" s="20" t="e">
        <f t="shared" si="16"/>
        <v>#REF!</v>
      </c>
    </row>
    <row r="309" spans="1:8" s="25" customFormat="1" x14ac:dyDescent="0.2">
      <c r="A309" s="7" t="s">
        <v>432</v>
      </c>
      <c r="B309" s="23" t="s">
        <v>992</v>
      </c>
      <c r="C309" s="16" t="s">
        <v>185</v>
      </c>
      <c r="D309" s="16">
        <v>1</v>
      </c>
      <c r="E309" s="24"/>
      <c r="F309" s="16">
        <f t="shared" si="18"/>
        <v>0</v>
      </c>
      <c r="G309" s="20" t="e">
        <f>#REF!*(1+#REF!/100)</f>
        <v>#REF!</v>
      </c>
      <c r="H309" s="20" t="e">
        <f t="shared" si="16"/>
        <v>#REF!</v>
      </c>
    </row>
    <row r="310" spans="1:8" s="25" customFormat="1" ht="25.5" x14ac:dyDescent="0.2">
      <c r="A310" s="7" t="s">
        <v>433</v>
      </c>
      <c r="B310" s="23" t="s">
        <v>1044</v>
      </c>
      <c r="C310" s="16" t="s">
        <v>946</v>
      </c>
      <c r="D310" s="16">
        <v>1</v>
      </c>
      <c r="E310" s="24"/>
      <c r="F310" s="16">
        <f t="shared" si="18"/>
        <v>0</v>
      </c>
      <c r="G310" s="20" t="e">
        <f>#REF!*(1+#REF!/100)</f>
        <v>#REF!</v>
      </c>
      <c r="H310" s="20" t="e">
        <f t="shared" si="16"/>
        <v>#REF!</v>
      </c>
    </row>
    <row r="311" spans="1:8" s="25" customFormat="1" ht="25.5" x14ac:dyDescent="0.2">
      <c r="A311" s="7" t="s">
        <v>434</v>
      </c>
      <c r="B311" s="23" t="s">
        <v>959</v>
      </c>
      <c r="C311" s="16" t="s">
        <v>946</v>
      </c>
      <c r="D311" s="16">
        <v>2</v>
      </c>
      <c r="E311" s="24"/>
      <c r="F311" s="16">
        <f t="shared" si="18"/>
        <v>0</v>
      </c>
      <c r="G311" s="20" t="e">
        <f>#REF!*(1+#REF!/100)</f>
        <v>#REF!</v>
      </c>
      <c r="H311" s="20" t="e">
        <f t="shared" si="16"/>
        <v>#REF!</v>
      </c>
    </row>
    <row r="312" spans="1:8" s="25" customFormat="1" ht="25.5" x14ac:dyDescent="0.2">
      <c r="A312" s="7" t="s">
        <v>435</v>
      </c>
      <c r="B312" s="23" t="s">
        <v>1052</v>
      </c>
      <c r="C312" s="16" t="s">
        <v>185</v>
      </c>
      <c r="D312" s="16">
        <v>2</v>
      </c>
      <c r="E312" s="24"/>
      <c r="F312" s="16">
        <f t="shared" si="18"/>
        <v>0</v>
      </c>
      <c r="G312" s="20" t="e">
        <f>#REF!*(1+#REF!/100)</f>
        <v>#REF!</v>
      </c>
      <c r="H312" s="20" t="e">
        <f t="shared" ref="H312:H375" si="19">D312*G312</f>
        <v>#REF!</v>
      </c>
    </row>
    <row r="313" spans="1:8" s="25" customFormat="1" ht="25.5" x14ac:dyDescent="0.2">
      <c r="A313" s="7" t="s">
        <v>436</v>
      </c>
      <c r="B313" s="23" t="s">
        <v>1053</v>
      </c>
      <c r="C313" s="16" t="s">
        <v>185</v>
      </c>
      <c r="D313" s="16">
        <v>2</v>
      </c>
      <c r="E313" s="24"/>
      <c r="F313" s="16">
        <f t="shared" si="18"/>
        <v>0</v>
      </c>
      <c r="G313" s="20" t="e">
        <f>#REF!*(1+#REF!/100)</f>
        <v>#REF!</v>
      </c>
      <c r="H313" s="20" t="e">
        <f t="shared" si="19"/>
        <v>#REF!</v>
      </c>
    </row>
    <row r="314" spans="1:8" s="25" customFormat="1" ht="51" x14ac:dyDescent="0.2">
      <c r="A314" s="7" t="s">
        <v>437</v>
      </c>
      <c r="B314" s="23" t="s">
        <v>1055</v>
      </c>
      <c r="C314" s="16" t="s">
        <v>185</v>
      </c>
      <c r="D314" s="16">
        <v>4</v>
      </c>
      <c r="E314" s="24"/>
      <c r="F314" s="16">
        <f t="shared" si="18"/>
        <v>0</v>
      </c>
      <c r="G314" s="20" t="e">
        <f>#REF!*(1+#REF!/100)</f>
        <v>#REF!</v>
      </c>
      <c r="H314" s="20" t="e">
        <f t="shared" si="19"/>
        <v>#REF!</v>
      </c>
    </row>
    <row r="315" spans="1:8" s="25" customFormat="1" x14ac:dyDescent="0.2">
      <c r="A315" s="7" t="s">
        <v>438</v>
      </c>
      <c r="B315" s="23" t="s">
        <v>1058</v>
      </c>
      <c r="C315" s="16" t="s">
        <v>148</v>
      </c>
      <c r="D315" s="16">
        <v>317.06</v>
      </c>
      <c r="E315" s="24"/>
      <c r="F315" s="16">
        <f t="shared" si="18"/>
        <v>0</v>
      </c>
      <c r="G315" s="20" t="e">
        <f>#REF!*(1+#REF!/100)</f>
        <v>#REF!</v>
      </c>
      <c r="H315" s="20" t="e">
        <f t="shared" si="19"/>
        <v>#REF!</v>
      </c>
    </row>
    <row r="316" spans="1:8" s="25" customFormat="1" x14ac:dyDescent="0.2">
      <c r="A316" s="7" t="s">
        <v>439</v>
      </c>
      <c r="B316" s="23" t="s">
        <v>1059</v>
      </c>
      <c r="C316" s="16" t="s">
        <v>148</v>
      </c>
      <c r="D316" s="16">
        <v>59.05</v>
      </c>
      <c r="E316" s="24"/>
      <c r="F316" s="16">
        <f t="shared" si="18"/>
        <v>0</v>
      </c>
      <c r="G316" s="20" t="e">
        <f>#REF!*(1+#REF!/100)</f>
        <v>#REF!</v>
      </c>
      <c r="H316" s="20" t="e">
        <f t="shared" si="19"/>
        <v>#REF!</v>
      </c>
    </row>
    <row r="317" spans="1:8" s="25" customFormat="1" x14ac:dyDescent="0.2">
      <c r="A317" s="7" t="s">
        <v>440</v>
      </c>
      <c r="B317" s="23" t="s">
        <v>1054</v>
      </c>
      <c r="C317" s="16" t="s">
        <v>148</v>
      </c>
      <c r="D317" s="16">
        <v>11.27</v>
      </c>
      <c r="E317" s="24"/>
      <c r="F317" s="16">
        <f t="shared" si="18"/>
        <v>0</v>
      </c>
      <c r="G317" s="20" t="e">
        <f>#REF!*(1+#REF!/100)</f>
        <v>#REF!</v>
      </c>
      <c r="H317" s="20" t="e">
        <f t="shared" si="19"/>
        <v>#REF!</v>
      </c>
    </row>
    <row r="318" spans="1:8" s="25" customFormat="1" x14ac:dyDescent="0.2">
      <c r="A318" s="7" t="s">
        <v>441</v>
      </c>
      <c r="B318" s="23" t="s">
        <v>886</v>
      </c>
      <c r="C318" s="16" t="s">
        <v>946</v>
      </c>
      <c r="D318" s="16">
        <v>3</v>
      </c>
      <c r="E318" s="24"/>
      <c r="F318" s="16">
        <f t="shared" si="18"/>
        <v>0</v>
      </c>
      <c r="G318" s="20" t="e">
        <f>#REF!*(1+#REF!/100)</f>
        <v>#REF!</v>
      </c>
      <c r="H318" s="20" t="e">
        <f t="shared" si="19"/>
        <v>#REF!</v>
      </c>
    </row>
    <row r="319" spans="1:8" s="25" customFormat="1" x14ac:dyDescent="0.2">
      <c r="A319" s="7" t="s">
        <v>442</v>
      </c>
      <c r="B319" s="23" t="s">
        <v>887</v>
      </c>
      <c r="C319" s="16" t="s">
        <v>946</v>
      </c>
      <c r="D319" s="16">
        <v>5</v>
      </c>
      <c r="E319" s="24"/>
      <c r="F319" s="16">
        <f t="shared" si="18"/>
        <v>0</v>
      </c>
      <c r="G319" s="20" t="e">
        <f>#REF!*(1+#REF!/100)</f>
        <v>#REF!</v>
      </c>
      <c r="H319" s="20" t="e">
        <f t="shared" si="19"/>
        <v>#REF!</v>
      </c>
    </row>
    <row r="320" spans="1:8" s="25" customFormat="1" ht="25.5" x14ac:dyDescent="0.2">
      <c r="A320" s="7" t="s">
        <v>443</v>
      </c>
      <c r="B320" s="23" t="s">
        <v>957</v>
      </c>
      <c r="C320" s="16" t="s">
        <v>946</v>
      </c>
      <c r="D320" s="16">
        <v>3</v>
      </c>
      <c r="E320" s="24"/>
      <c r="F320" s="16">
        <f t="shared" si="18"/>
        <v>0</v>
      </c>
      <c r="G320" s="20" t="e">
        <f>#REF!*(1+#REF!/100)</f>
        <v>#REF!</v>
      </c>
      <c r="H320" s="20" t="e">
        <f t="shared" si="19"/>
        <v>#REF!</v>
      </c>
    </row>
    <row r="321" spans="1:8" s="25" customFormat="1" ht="25.5" x14ac:dyDescent="0.2">
      <c r="A321" s="7" t="s">
        <v>444</v>
      </c>
      <c r="B321" s="23" t="s">
        <v>1060</v>
      </c>
      <c r="C321" s="16" t="s">
        <v>948</v>
      </c>
      <c r="D321" s="16">
        <v>48.65</v>
      </c>
      <c r="E321" s="24"/>
      <c r="F321" s="16">
        <f t="shared" si="18"/>
        <v>0</v>
      </c>
      <c r="G321" s="20" t="e">
        <f>#REF!*(1+#REF!/100)</f>
        <v>#REF!</v>
      </c>
      <c r="H321" s="20" t="e">
        <f t="shared" si="19"/>
        <v>#REF!</v>
      </c>
    </row>
    <row r="322" spans="1:8" s="25" customFormat="1" x14ac:dyDescent="0.2">
      <c r="A322" s="7" t="s">
        <v>1168</v>
      </c>
      <c r="B322" s="23" t="s">
        <v>954</v>
      </c>
      <c r="C322" s="16" t="s">
        <v>948</v>
      </c>
      <c r="D322" s="16">
        <v>20</v>
      </c>
      <c r="E322" s="24"/>
      <c r="F322" s="16">
        <f t="shared" si="18"/>
        <v>0</v>
      </c>
      <c r="G322" s="20" t="e">
        <f>#REF!*(1+#REF!/100)</f>
        <v>#REF!</v>
      </c>
      <c r="H322" s="20" t="e">
        <f t="shared" si="19"/>
        <v>#REF!</v>
      </c>
    </row>
    <row r="323" spans="1:8" s="25" customFormat="1" ht="25.5" x14ac:dyDescent="0.2">
      <c r="A323" s="7" t="s">
        <v>1169</v>
      </c>
      <c r="B323" s="23" t="s">
        <v>1274</v>
      </c>
      <c r="C323" s="16" t="s">
        <v>185</v>
      </c>
      <c r="D323" s="16">
        <v>1</v>
      </c>
      <c r="E323" s="24"/>
      <c r="F323" s="16">
        <f t="shared" si="18"/>
        <v>0</v>
      </c>
      <c r="G323" s="20" t="e">
        <f>#REF!*(1+#REF!/100)</f>
        <v>#REF!</v>
      </c>
      <c r="H323" s="20" t="e">
        <f t="shared" si="19"/>
        <v>#REF!</v>
      </c>
    </row>
    <row r="324" spans="1:8" s="25" customFormat="1" x14ac:dyDescent="0.2">
      <c r="A324" s="7" t="s">
        <v>1218</v>
      </c>
      <c r="B324" s="23" t="s">
        <v>893</v>
      </c>
      <c r="C324" s="16" t="s">
        <v>946</v>
      </c>
      <c r="D324" s="16">
        <v>2</v>
      </c>
      <c r="E324" s="24"/>
      <c r="F324" s="16">
        <f t="shared" si="18"/>
        <v>0</v>
      </c>
      <c r="G324" s="20" t="e">
        <f>#REF!*(1+#REF!/100)</f>
        <v>#REF!</v>
      </c>
      <c r="H324" s="20" t="e">
        <f t="shared" si="19"/>
        <v>#REF!</v>
      </c>
    </row>
    <row r="325" spans="1:8" customFormat="1" x14ac:dyDescent="0.2">
      <c r="A325" s="11" t="s">
        <v>52</v>
      </c>
      <c r="B325" s="32" t="s">
        <v>1067</v>
      </c>
      <c r="C325" s="73"/>
      <c r="D325" s="73"/>
      <c r="E325" s="27"/>
      <c r="F325" s="52">
        <f>SUM(F326:F364)</f>
        <v>0</v>
      </c>
      <c r="G325" s="20" t="e">
        <f>#REF!*(1+#REF!/100)</f>
        <v>#REF!</v>
      </c>
      <c r="H325" s="20" t="e">
        <f t="shared" si="19"/>
        <v>#REF!</v>
      </c>
    </row>
    <row r="326" spans="1:8" s="25" customFormat="1" ht="25.5" x14ac:dyDescent="0.2">
      <c r="A326" s="7" t="s">
        <v>53</v>
      </c>
      <c r="B326" s="23" t="s">
        <v>1064</v>
      </c>
      <c r="C326" s="16" t="s">
        <v>185</v>
      </c>
      <c r="D326" s="16">
        <v>1</v>
      </c>
      <c r="E326" s="24"/>
      <c r="F326" s="16">
        <f t="shared" ref="F326:F364" si="20">D326*E326</f>
        <v>0</v>
      </c>
      <c r="G326" s="20" t="e">
        <f>#REF!*(1+#REF!/100)</f>
        <v>#REF!</v>
      </c>
      <c r="H326" s="20" t="e">
        <f t="shared" si="19"/>
        <v>#REF!</v>
      </c>
    </row>
    <row r="327" spans="1:8" s="25" customFormat="1" ht="25.5" x14ac:dyDescent="0.2">
      <c r="A327" s="7" t="s">
        <v>81</v>
      </c>
      <c r="B327" s="23" t="s">
        <v>1040</v>
      </c>
      <c r="C327" s="16" t="s">
        <v>185</v>
      </c>
      <c r="D327" s="16">
        <v>22</v>
      </c>
      <c r="E327" s="24"/>
      <c r="F327" s="16">
        <f t="shared" si="20"/>
        <v>0</v>
      </c>
      <c r="G327" s="20" t="e">
        <f>#REF!*(1+#REF!/100)</f>
        <v>#REF!</v>
      </c>
      <c r="H327" s="20" t="e">
        <f t="shared" si="19"/>
        <v>#REF!</v>
      </c>
    </row>
    <row r="328" spans="1:8" s="25" customFormat="1" ht="25.5" x14ac:dyDescent="0.2">
      <c r="A328" s="7" t="s">
        <v>445</v>
      </c>
      <c r="B328" s="23" t="s">
        <v>1065</v>
      </c>
      <c r="C328" s="16" t="s">
        <v>185</v>
      </c>
      <c r="D328" s="16">
        <v>2</v>
      </c>
      <c r="E328" s="24"/>
      <c r="F328" s="16">
        <f t="shared" si="20"/>
        <v>0</v>
      </c>
      <c r="G328" s="20" t="e">
        <f>#REF!*(1+#REF!/100)</f>
        <v>#REF!</v>
      </c>
      <c r="H328" s="20" t="e">
        <f t="shared" si="19"/>
        <v>#REF!</v>
      </c>
    </row>
    <row r="329" spans="1:8" s="25" customFormat="1" x14ac:dyDescent="0.2">
      <c r="A329" s="7" t="s">
        <v>446</v>
      </c>
      <c r="B329" s="23" t="s">
        <v>1056</v>
      </c>
      <c r="C329" s="16" t="s">
        <v>946</v>
      </c>
      <c r="D329" s="16">
        <v>7</v>
      </c>
      <c r="E329" s="24"/>
      <c r="F329" s="16">
        <f t="shared" si="20"/>
        <v>0</v>
      </c>
      <c r="G329" s="20" t="e">
        <f>#REF!*(1+#REF!/100)</f>
        <v>#REF!</v>
      </c>
      <c r="H329" s="20" t="e">
        <f t="shared" si="19"/>
        <v>#REF!</v>
      </c>
    </row>
    <row r="330" spans="1:8" s="25" customFormat="1" x14ac:dyDescent="0.2">
      <c r="A330" s="7" t="s">
        <v>447</v>
      </c>
      <c r="B330" s="23" t="s">
        <v>1045</v>
      </c>
      <c r="C330" s="16" t="s">
        <v>946</v>
      </c>
      <c r="D330" s="16">
        <v>2</v>
      </c>
      <c r="E330" s="24"/>
      <c r="F330" s="16">
        <f t="shared" si="20"/>
        <v>0</v>
      </c>
      <c r="G330" s="20" t="e">
        <f>#REF!*(1+#REF!/100)</f>
        <v>#REF!</v>
      </c>
      <c r="H330" s="20" t="e">
        <f t="shared" si="19"/>
        <v>#REF!</v>
      </c>
    </row>
    <row r="331" spans="1:8" s="25" customFormat="1" x14ac:dyDescent="0.2">
      <c r="A331" s="7" t="s">
        <v>448</v>
      </c>
      <c r="B331" s="23" t="s">
        <v>1043</v>
      </c>
      <c r="C331" s="16" t="s">
        <v>948</v>
      </c>
      <c r="D331" s="16">
        <v>73.53</v>
      </c>
      <c r="E331" s="24"/>
      <c r="F331" s="16">
        <f t="shared" si="20"/>
        <v>0</v>
      </c>
      <c r="G331" s="20" t="e">
        <f>#REF!*(1+#REF!/100)</f>
        <v>#REF!</v>
      </c>
      <c r="H331" s="20" t="e">
        <f t="shared" si="19"/>
        <v>#REF!</v>
      </c>
    </row>
    <row r="332" spans="1:8" s="25" customFormat="1" x14ac:dyDescent="0.2">
      <c r="A332" s="7" t="s">
        <v>449</v>
      </c>
      <c r="B332" s="23" t="s">
        <v>1041</v>
      </c>
      <c r="C332" s="16" t="s">
        <v>148</v>
      </c>
      <c r="D332" s="16">
        <v>18.57</v>
      </c>
      <c r="E332" s="24"/>
      <c r="F332" s="16">
        <f t="shared" si="20"/>
        <v>0</v>
      </c>
      <c r="G332" s="20" t="e">
        <f>#REF!*(1+#REF!/100)</f>
        <v>#REF!</v>
      </c>
      <c r="H332" s="20" t="e">
        <f t="shared" si="19"/>
        <v>#REF!</v>
      </c>
    </row>
    <row r="333" spans="1:8" s="25" customFormat="1" ht="25.5" x14ac:dyDescent="0.2">
      <c r="A333" s="7" t="s">
        <v>450</v>
      </c>
      <c r="B333" s="23" t="s">
        <v>1042</v>
      </c>
      <c r="C333" s="16" t="s">
        <v>948</v>
      </c>
      <c r="D333" s="16">
        <v>151.07</v>
      </c>
      <c r="E333" s="24"/>
      <c r="F333" s="16">
        <f t="shared" si="20"/>
        <v>0</v>
      </c>
      <c r="G333" s="20" t="e">
        <f>#REF!*(1+#REF!/100)</f>
        <v>#REF!</v>
      </c>
      <c r="H333" s="20" t="e">
        <f t="shared" si="19"/>
        <v>#REF!</v>
      </c>
    </row>
    <row r="334" spans="1:8" s="25" customFormat="1" x14ac:dyDescent="0.2">
      <c r="A334" s="7" t="s">
        <v>451</v>
      </c>
      <c r="B334" s="23" t="s">
        <v>881</v>
      </c>
      <c r="C334" s="16" t="s">
        <v>948</v>
      </c>
      <c r="D334" s="16">
        <v>56.99</v>
      </c>
      <c r="E334" s="24"/>
      <c r="F334" s="16">
        <f t="shared" si="20"/>
        <v>0</v>
      </c>
      <c r="G334" s="20" t="e">
        <f>#REF!*(1+#REF!/100)</f>
        <v>#REF!</v>
      </c>
      <c r="H334" s="20" t="e">
        <f t="shared" si="19"/>
        <v>#REF!</v>
      </c>
    </row>
    <row r="335" spans="1:8" s="25" customFormat="1" x14ac:dyDescent="0.2">
      <c r="A335" s="7" t="s">
        <v>452</v>
      </c>
      <c r="B335" s="23" t="s">
        <v>882</v>
      </c>
      <c r="C335" s="16" t="s">
        <v>948</v>
      </c>
      <c r="D335" s="16">
        <v>5.09</v>
      </c>
      <c r="E335" s="24"/>
      <c r="F335" s="16">
        <f t="shared" si="20"/>
        <v>0</v>
      </c>
      <c r="G335" s="20" t="e">
        <f>#REF!*(1+#REF!/100)</f>
        <v>#REF!</v>
      </c>
      <c r="H335" s="20" t="e">
        <f t="shared" si="19"/>
        <v>#REF!</v>
      </c>
    </row>
    <row r="336" spans="1:8" s="25" customFormat="1" ht="25.5" x14ac:dyDescent="0.2">
      <c r="A336" s="7" t="s">
        <v>453</v>
      </c>
      <c r="B336" s="23" t="s">
        <v>889</v>
      </c>
      <c r="C336" s="16" t="s">
        <v>946</v>
      </c>
      <c r="D336" s="16">
        <v>2</v>
      </c>
      <c r="E336" s="24"/>
      <c r="F336" s="16">
        <f t="shared" si="20"/>
        <v>0</v>
      </c>
      <c r="G336" s="20" t="e">
        <f>#REF!*(1+#REF!/100)</f>
        <v>#REF!</v>
      </c>
      <c r="H336" s="20" t="e">
        <f t="shared" si="19"/>
        <v>#REF!</v>
      </c>
    </row>
    <row r="337" spans="1:8" s="25" customFormat="1" x14ac:dyDescent="0.2">
      <c r="A337" s="7" t="s">
        <v>454</v>
      </c>
      <c r="B337" s="23" t="s">
        <v>888</v>
      </c>
      <c r="C337" s="16" t="s">
        <v>946</v>
      </c>
      <c r="D337" s="16">
        <v>1</v>
      </c>
      <c r="E337" s="24"/>
      <c r="F337" s="16">
        <f t="shared" si="20"/>
        <v>0</v>
      </c>
      <c r="G337" s="20" t="e">
        <f>#REF!*(1+#REF!/100)</f>
        <v>#REF!</v>
      </c>
      <c r="H337" s="20" t="e">
        <f t="shared" si="19"/>
        <v>#REF!</v>
      </c>
    </row>
    <row r="338" spans="1:8" s="25" customFormat="1" ht="25.5" x14ac:dyDescent="0.2">
      <c r="A338" s="7" t="s">
        <v>455</v>
      </c>
      <c r="B338" s="23" t="s">
        <v>1062</v>
      </c>
      <c r="C338" s="16" t="s">
        <v>946</v>
      </c>
      <c r="D338" s="16">
        <v>1</v>
      </c>
      <c r="E338" s="24"/>
      <c r="F338" s="16">
        <f t="shared" si="20"/>
        <v>0</v>
      </c>
      <c r="G338" s="20" t="e">
        <f>#REF!*(1+#REF!/100)</f>
        <v>#REF!</v>
      </c>
      <c r="H338" s="20" t="e">
        <f t="shared" si="19"/>
        <v>#REF!</v>
      </c>
    </row>
    <row r="339" spans="1:8" s="25" customFormat="1" x14ac:dyDescent="0.2">
      <c r="A339" s="7" t="s">
        <v>456</v>
      </c>
      <c r="B339" s="23" t="s">
        <v>1061</v>
      </c>
      <c r="C339" s="16" t="s">
        <v>946</v>
      </c>
      <c r="D339" s="16">
        <v>1</v>
      </c>
      <c r="E339" s="24"/>
      <c r="F339" s="16">
        <f t="shared" si="20"/>
        <v>0</v>
      </c>
      <c r="G339" s="20" t="e">
        <f>#REF!*(1+#REF!/100)</f>
        <v>#REF!</v>
      </c>
      <c r="H339" s="20" t="e">
        <f t="shared" si="19"/>
        <v>#REF!</v>
      </c>
    </row>
    <row r="340" spans="1:8" s="25" customFormat="1" x14ac:dyDescent="0.2">
      <c r="A340" s="7" t="s">
        <v>457</v>
      </c>
      <c r="B340" s="23" t="s">
        <v>884</v>
      </c>
      <c r="C340" s="16" t="s">
        <v>946</v>
      </c>
      <c r="D340" s="16">
        <v>14</v>
      </c>
      <c r="E340" s="24"/>
      <c r="F340" s="16">
        <f t="shared" si="20"/>
        <v>0</v>
      </c>
      <c r="G340" s="20" t="e">
        <f>#REF!*(1+#REF!/100)</f>
        <v>#REF!</v>
      </c>
      <c r="H340" s="20" t="e">
        <f t="shared" si="19"/>
        <v>#REF!</v>
      </c>
    </row>
    <row r="341" spans="1:8" s="25" customFormat="1" x14ac:dyDescent="0.2">
      <c r="A341" s="7" t="s">
        <v>458</v>
      </c>
      <c r="B341" s="23" t="s">
        <v>885</v>
      </c>
      <c r="C341" s="16" t="s">
        <v>946</v>
      </c>
      <c r="D341" s="16">
        <v>4</v>
      </c>
      <c r="E341" s="24"/>
      <c r="F341" s="16">
        <f t="shared" si="20"/>
        <v>0</v>
      </c>
      <c r="G341" s="20" t="e">
        <f>#REF!*(1+#REF!/100)</f>
        <v>#REF!</v>
      </c>
      <c r="H341" s="20" t="e">
        <f t="shared" si="19"/>
        <v>#REF!</v>
      </c>
    </row>
    <row r="342" spans="1:8" s="25" customFormat="1" x14ac:dyDescent="0.2">
      <c r="A342" s="7" t="s">
        <v>459</v>
      </c>
      <c r="B342" s="23" t="s">
        <v>992</v>
      </c>
      <c r="C342" s="16" t="s">
        <v>185</v>
      </c>
      <c r="D342" s="16">
        <v>2</v>
      </c>
      <c r="E342" s="24"/>
      <c r="F342" s="16">
        <f t="shared" si="20"/>
        <v>0</v>
      </c>
      <c r="G342" s="20" t="e">
        <f>#REF!*(1+#REF!/100)</f>
        <v>#REF!</v>
      </c>
      <c r="H342" s="20" t="e">
        <f t="shared" si="19"/>
        <v>#REF!</v>
      </c>
    </row>
    <row r="343" spans="1:8" s="25" customFormat="1" ht="25.5" x14ac:dyDescent="0.2">
      <c r="A343" s="7" t="s">
        <v>460</v>
      </c>
      <c r="B343" s="23" t="s">
        <v>1044</v>
      </c>
      <c r="C343" s="16" t="s">
        <v>946</v>
      </c>
      <c r="D343" s="16">
        <v>1</v>
      </c>
      <c r="E343" s="24"/>
      <c r="F343" s="16">
        <f t="shared" si="20"/>
        <v>0</v>
      </c>
      <c r="G343" s="20" t="e">
        <f>#REF!*(1+#REF!/100)</f>
        <v>#REF!</v>
      </c>
      <c r="H343" s="20" t="e">
        <f t="shared" si="19"/>
        <v>#REF!</v>
      </c>
    </row>
    <row r="344" spans="1:8" s="25" customFormat="1" x14ac:dyDescent="0.2">
      <c r="A344" s="7" t="s">
        <v>461</v>
      </c>
      <c r="B344" s="23" t="s">
        <v>892</v>
      </c>
      <c r="C344" s="16" t="s">
        <v>946</v>
      </c>
      <c r="D344" s="16">
        <v>6</v>
      </c>
      <c r="E344" s="24"/>
      <c r="F344" s="16">
        <f t="shared" si="20"/>
        <v>0</v>
      </c>
      <c r="G344" s="20" t="e">
        <f>#REF!*(1+#REF!/100)</f>
        <v>#REF!</v>
      </c>
      <c r="H344" s="20" t="e">
        <f t="shared" si="19"/>
        <v>#REF!</v>
      </c>
    </row>
    <row r="345" spans="1:8" s="25" customFormat="1" ht="25.5" x14ac:dyDescent="0.2">
      <c r="A345" s="7" t="s">
        <v>462</v>
      </c>
      <c r="B345" s="23" t="s">
        <v>959</v>
      </c>
      <c r="C345" s="16" t="s">
        <v>946</v>
      </c>
      <c r="D345" s="16">
        <v>2</v>
      </c>
      <c r="E345" s="24"/>
      <c r="F345" s="16">
        <f t="shared" si="20"/>
        <v>0</v>
      </c>
      <c r="G345" s="20" t="e">
        <f>#REF!*(1+#REF!/100)</f>
        <v>#REF!</v>
      </c>
      <c r="H345" s="20" t="e">
        <f t="shared" si="19"/>
        <v>#REF!</v>
      </c>
    </row>
    <row r="346" spans="1:8" s="25" customFormat="1" ht="25.5" x14ac:dyDescent="0.2">
      <c r="A346" s="7" t="s">
        <v>463</v>
      </c>
      <c r="B346" s="23" t="s">
        <v>1052</v>
      </c>
      <c r="C346" s="16" t="s">
        <v>185</v>
      </c>
      <c r="D346" s="16">
        <v>2</v>
      </c>
      <c r="E346" s="24"/>
      <c r="F346" s="16">
        <f t="shared" si="20"/>
        <v>0</v>
      </c>
      <c r="G346" s="20" t="e">
        <f>#REF!*(1+#REF!/100)</f>
        <v>#REF!</v>
      </c>
      <c r="H346" s="20" t="e">
        <f t="shared" si="19"/>
        <v>#REF!</v>
      </c>
    </row>
    <row r="347" spans="1:8" s="25" customFormat="1" ht="25.5" x14ac:dyDescent="0.2">
      <c r="A347" s="7" t="s">
        <v>464</v>
      </c>
      <c r="B347" s="23" t="s">
        <v>1053</v>
      </c>
      <c r="C347" s="16" t="s">
        <v>185</v>
      </c>
      <c r="D347" s="16">
        <v>2</v>
      </c>
      <c r="E347" s="24"/>
      <c r="F347" s="16">
        <f t="shared" si="20"/>
        <v>0</v>
      </c>
      <c r="G347" s="20" t="e">
        <f>#REF!*(1+#REF!/100)</f>
        <v>#REF!</v>
      </c>
      <c r="H347" s="20" t="e">
        <f t="shared" si="19"/>
        <v>#REF!</v>
      </c>
    </row>
    <row r="348" spans="1:8" s="25" customFormat="1" ht="25.5" x14ac:dyDescent="0.2">
      <c r="A348" s="7" t="s">
        <v>465</v>
      </c>
      <c r="B348" s="23" t="s">
        <v>883</v>
      </c>
      <c r="C348" s="16" t="s">
        <v>948</v>
      </c>
      <c r="D348" s="16">
        <v>0.9</v>
      </c>
      <c r="E348" s="24"/>
      <c r="F348" s="16">
        <f t="shared" si="20"/>
        <v>0</v>
      </c>
      <c r="G348" s="20" t="e">
        <f>#REF!*(1+#REF!/100)</f>
        <v>#REF!</v>
      </c>
      <c r="H348" s="20" t="e">
        <f t="shared" si="19"/>
        <v>#REF!</v>
      </c>
    </row>
    <row r="349" spans="1:8" s="25" customFormat="1" ht="25.5" x14ac:dyDescent="0.2">
      <c r="A349" s="7" t="s">
        <v>466</v>
      </c>
      <c r="B349" s="23" t="s">
        <v>1046</v>
      </c>
      <c r="C349" s="16" t="s">
        <v>948</v>
      </c>
      <c r="D349" s="16">
        <v>13.2</v>
      </c>
      <c r="E349" s="24"/>
      <c r="F349" s="16">
        <f t="shared" si="20"/>
        <v>0</v>
      </c>
      <c r="G349" s="20" t="e">
        <f>#REF!*(1+#REF!/100)</f>
        <v>#REF!</v>
      </c>
      <c r="H349" s="20" t="e">
        <f t="shared" si="19"/>
        <v>#REF!</v>
      </c>
    </row>
    <row r="350" spans="1:8" s="25" customFormat="1" ht="25.5" x14ac:dyDescent="0.2">
      <c r="A350" s="7" t="s">
        <v>467</v>
      </c>
      <c r="B350" s="23" t="s">
        <v>1048</v>
      </c>
      <c r="C350" s="16" t="s">
        <v>185</v>
      </c>
      <c r="D350" s="16">
        <v>5</v>
      </c>
      <c r="E350" s="24"/>
      <c r="F350" s="16">
        <f t="shared" si="20"/>
        <v>0</v>
      </c>
      <c r="G350" s="20" t="e">
        <f>#REF!*(1+#REF!/100)</f>
        <v>#REF!</v>
      </c>
      <c r="H350" s="20" t="e">
        <f t="shared" si="19"/>
        <v>#REF!</v>
      </c>
    </row>
    <row r="351" spans="1:8" s="25" customFormat="1" ht="25.5" x14ac:dyDescent="0.2">
      <c r="A351" s="7" t="s">
        <v>468</v>
      </c>
      <c r="B351" s="23" t="s">
        <v>1047</v>
      </c>
      <c r="C351" s="16" t="s">
        <v>185</v>
      </c>
      <c r="D351" s="16">
        <v>2</v>
      </c>
      <c r="E351" s="24"/>
      <c r="F351" s="16">
        <f t="shared" si="20"/>
        <v>0</v>
      </c>
      <c r="G351" s="20" t="e">
        <f>#REF!*(1+#REF!/100)</f>
        <v>#REF!</v>
      </c>
      <c r="H351" s="20" t="e">
        <f t="shared" si="19"/>
        <v>#REF!</v>
      </c>
    </row>
    <row r="352" spans="1:8" s="25" customFormat="1" x14ac:dyDescent="0.2">
      <c r="A352" s="7" t="s">
        <v>469</v>
      </c>
      <c r="B352" s="23" t="s">
        <v>956</v>
      </c>
      <c r="C352" s="16" t="s">
        <v>946</v>
      </c>
      <c r="D352" s="16">
        <v>1</v>
      </c>
      <c r="E352" s="24"/>
      <c r="F352" s="16">
        <f t="shared" si="20"/>
        <v>0</v>
      </c>
      <c r="G352" s="20" t="e">
        <f>#REF!*(1+#REF!/100)</f>
        <v>#REF!</v>
      </c>
      <c r="H352" s="20" t="e">
        <f t="shared" si="19"/>
        <v>#REF!</v>
      </c>
    </row>
    <row r="353" spans="1:8" s="25" customFormat="1" x14ac:dyDescent="0.2">
      <c r="A353" s="7" t="s">
        <v>470</v>
      </c>
      <c r="B353" s="23" t="s">
        <v>907</v>
      </c>
      <c r="C353" s="16" t="s">
        <v>946</v>
      </c>
      <c r="D353" s="16">
        <v>2</v>
      </c>
      <c r="E353" s="24"/>
      <c r="F353" s="16">
        <f t="shared" si="20"/>
        <v>0</v>
      </c>
      <c r="G353" s="20" t="e">
        <f>#REF!*(1+#REF!/100)</f>
        <v>#REF!</v>
      </c>
      <c r="H353" s="20" t="e">
        <f t="shared" si="19"/>
        <v>#REF!</v>
      </c>
    </row>
    <row r="354" spans="1:8" s="25" customFormat="1" ht="51" x14ac:dyDescent="0.2">
      <c r="A354" s="7" t="s">
        <v>471</v>
      </c>
      <c r="B354" s="23" t="s">
        <v>1055</v>
      </c>
      <c r="C354" s="16" t="s">
        <v>185</v>
      </c>
      <c r="D354" s="16">
        <v>6</v>
      </c>
      <c r="E354" s="24"/>
      <c r="F354" s="16">
        <f t="shared" si="20"/>
        <v>0</v>
      </c>
      <c r="G354" s="20" t="e">
        <f>#REF!*(1+#REF!/100)</f>
        <v>#REF!</v>
      </c>
      <c r="H354" s="20" t="e">
        <f t="shared" si="19"/>
        <v>#REF!</v>
      </c>
    </row>
    <row r="355" spans="1:8" s="25" customFormat="1" x14ac:dyDescent="0.2">
      <c r="A355" s="7" t="s">
        <v>472</v>
      </c>
      <c r="B355" s="23" t="s">
        <v>1058</v>
      </c>
      <c r="C355" s="16" t="s">
        <v>148</v>
      </c>
      <c r="D355" s="16">
        <v>1430.26</v>
      </c>
      <c r="E355" s="24"/>
      <c r="F355" s="16">
        <f t="shared" si="20"/>
        <v>0</v>
      </c>
      <c r="G355" s="20" t="e">
        <f>#REF!*(1+#REF!/100)</f>
        <v>#REF!</v>
      </c>
      <c r="H355" s="20" t="e">
        <f t="shared" si="19"/>
        <v>#REF!</v>
      </c>
    </row>
    <row r="356" spans="1:8" s="25" customFormat="1" x14ac:dyDescent="0.2">
      <c r="A356" s="7" t="s">
        <v>473</v>
      </c>
      <c r="B356" s="23" t="s">
        <v>1059</v>
      </c>
      <c r="C356" s="16" t="s">
        <v>148</v>
      </c>
      <c r="D356" s="16">
        <v>393.1</v>
      </c>
      <c r="E356" s="24"/>
      <c r="F356" s="16">
        <f t="shared" si="20"/>
        <v>0</v>
      </c>
      <c r="G356" s="20" t="e">
        <f>#REF!*(1+#REF!/100)</f>
        <v>#REF!</v>
      </c>
      <c r="H356" s="20" t="e">
        <f t="shared" si="19"/>
        <v>#REF!</v>
      </c>
    </row>
    <row r="357" spans="1:8" s="25" customFormat="1" x14ac:dyDescent="0.2">
      <c r="A357" s="7" t="s">
        <v>474</v>
      </c>
      <c r="B357" s="23" t="s">
        <v>1054</v>
      </c>
      <c r="C357" s="16" t="s">
        <v>148</v>
      </c>
      <c r="D357" s="16">
        <v>6.28</v>
      </c>
      <c r="E357" s="24"/>
      <c r="F357" s="16">
        <f t="shared" si="20"/>
        <v>0</v>
      </c>
      <c r="G357" s="20" t="e">
        <f>#REF!*(1+#REF!/100)</f>
        <v>#REF!</v>
      </c>
      <c r="H357" s="20" t="e">
        <f t="shared" si="19"/>
        <v>#REF!</v>
      </c>
    </row>
    <row r="358" spans="1:8" s="25" customFormat="1" x14ac:dyDescent="0.2">
      <c r="A358" s="7" t="s">
        <v>475</v>
      </c>
      <c r="B358" s="23" t="s">
        <v>886</v>
      </c>
      <c r="C358" s="16" t="s">
        <v>946</v>
      </c>
      <c r="D358" s="16">
        <v>4</v>
      </c>
      <c r="E358" s="24"/>
      <c r="F358" s="16">
        <f t="shared" si="20"/>
        <v>0</v>
      </c>
      <c r="G358" s="20" t="e">
        <f>#REF!*(1+#REF!/100)</f>
        <v>#REF!</v>
      </c>
      <c r="H358" s="20" t="e">
        <f t="shared" si="19"/>
        <v>#REF!</v>
      </c>
    </row>
    <row r="359" spans="1:8" s="25" customFormat="1" x14ac:dyDescent="0.2">
      <c r="A359" s="7" t="s">
        <v>476</v>
      </c>
      <c r="B359" s="23" t="s">
        <v>887</v>
      </c>
      <c r="C359" s="16" t="s">
        <v>946</v>
      </c>
      <c r="D359" s="16">
        <v>9</v>
      </c>
      <c r="E359" s="24"/>
      <c r="F359" s="16">
        <f t="shared" si="20"/>
        <v>0</v>
      </c>
      <c r="G359" s="20" t="e">
        <f>#REF!*(1+#REF!/100)</f>
        <v>#REF!</v>
      </c>
      <c r="H359" s="20" t="e">
        <f t="shared" si="19"/>
        <v>#REF!</v>
      </c>
    </row>
    <row r="360" spans="1:8" s="25" customFormat="1" ht="25.5" x14ac:dyDescent="0.2">
      <c r="A360" s="7" t="s">
        <v>477</v>
      </c>
      <c r="B360" s="23" t="s">
        <v>957</v>
      </c>
      <c r="C360" s="16" t="s">
        <v>946</v>
      </c>
      <c r="D360" s="16">
        <v>3</v>
      </c>
      <c r="E360" s="24"/>
      <c r="F360" s="16">
        <f t="shared" si="20"/>
        <v>0</v>
      </c>
      <c r="G360" s="20" t="e">
        <f>#REF!*(1+#REF!/100)</f>
        <v>#REF!</v>
      </c>
      <c r="H360" s="20" t="e">
        <f t="shared" si="19"/>
        <v>#REF!</v>
      </c>
    </row>
    <row r="361" spans="1:8" s="25" customFormat="1" ht="25.5" x14ac:dyDescent="0.2">
      <c r="A361" s="7" t="s">
        <v>478</v>
      </c>
      <c r="B361" s="23" t="s">
        <v>1060</v>
      </c>
      <c r="C361" s="16" t="s">
        <v>948</v>
      </c>
      <c r="D361" s="16">
        <v>101.65</v>
      </c>
      <c r="E361" s="24"/>
      <c r="F361" s="16">
        <f t="shared" si="20"/>
        <v>0</v>
      </c>
      <c r="G361" s="20" t="e">
        <f>#REF!*(1+#REF!/100)</f>
        <v>#REF!</v>
      </c>
      <c r="H361" s="20" t="e">
        <f t="shared" si="19"/>
        <v>#REF!</v>
      </c>
    </row>
    <row r="362" spans="1:8" s="25" customFormat="1" x14ac:dyDescent="0.2">
      <c r="A362" s="7" t="s">
        <v>479</v>
      </c>
      <c r="B362" s="23" t="s">
        <v>954</v>
      </c>
      <c r="C362" s="16" t="s">
        <v>948</v>
      </c>
      <c r="D362" s="16">
        <v>180</v>
      </c>
      <c r="E362" s="24"/>
      <c r="F362" s="16">
        <f t="shared" si="20"/>
        <v>0</v>
      </c>
      <c r="G362" s="20" t="e">
        <f>#REF!*(1+#REF!/100)</f>
        <v>#REF!</v>
      </c>
      <c r="H362" s="20" t="e">
        <f t="shared" si="19"/>
        <v>#REF!</v>
      </c>
    </row>
    <row r="363" spans="1:8" s="25" customFormat="1" ht="25.5" x14ac:dyDescent="0.2">
      <c r="A363" s="7" t="s">
        <v>1170</v>
      </c>
      <c r="B363" s="23" t="s">
        <v>1274</v>
      </c>
      <c r="C363" s="16" t="s">
        <v>185</v>
      </c>
      <c r="D363" s="16">
        <v>1</v>
      </c>
      <c r="E363" s="24"/>
      <c r="F363" s="16">
        <f t="shared" si="20"/>
        <v>0</v>
      </c>
      <c r="G363" s="20" t="e">
        <f>#REF!*(1+#REF!/100)</f>
        <v>#REF!</v>
      </c>
      <c r="H363" s="20" t="e">
        <f t="shared" si="19"/>
        <v>#REF!</v>
      </c>
    </row>
    <row r="364" spans="1:8" s="25" customFormat="1" x14ac:dyDescent="0.2">
      <c r="A364" s="7" t="s">
        <v>1219</v>
      </c>
      <c r="B364" s="23" t="s">
        <v>893</v>
      </c>
      <c r="C364" s="16" t="s">
        <v>946</v>
      </c>
      <c r="D364" s="16">
        <v>2</v>
      </c>
      <c r="E364" s="24"/>
      <c r="F364" s="16">
        <f t="shared" si="20"/>
        <v>0</v>
      </c>
      <c r="G364" s="20" t="e">
        <f>#REF!*(1+#REF!/100)</f>
        <v>#REF!</v>
      </c>
      <c r="H364" s="20" t="e">
        <f t="shared" si="19"/>
        <v>#REF!</v>
      </c>
    </row>
    <row r="365" spans="1:8" customFormat="1" x14ac:dyDescent="0.2">
      <c r="A365" s="11" t="s">
        <v>54</v>
      </c>
      <c r="B365" s="32" t="s">
        <v>1068</v>
      </c>
      <c r="C365" s="73"/>
      <c r="D365" s="73"/>
      <c r="E365" s="27"/>
      <c r="F365" s="52">
        <f>SUM(F366:F403)</f>
        <v>0</v>
      </c>
      <c r="G365" s="20" t="e">
        <f>#REF!*(1+#REF!/100)</f>
        <v>#REF!</v>
      </c>
      <c r="H365" s="20" t="e">
        <f t="shared" si="19"/>
        <v>#REF!</v>
      </c>
    </row>
    <row r="366" spans="1:8" s="25" customFormat="1" ht="25.5" x14ac:dyDescent="0.2">
      <c r="A366" s="7" t="s">
        <v>480</v>
      </c>
      <c r="B366" s="23" t="s">
        <v>1064</v>
      </c>
      <c r="C366" s="16" t="s">
        <v>185</v>
      </c>
      <c r="D366" s="16">
        <v>4</v>
      </c>
      <c r="E366" s="24"/>
      <c r="F366" s="16">
        <f t="shared" ref="F366:F403" si="21">D366*E366</f>
        <v>0</v>
      </c>
      <c r="G366" s="20" t="e">
        <f>#REF!*(1+#REF!/100)</f>
        <v>#REF!</v>
      </c>
      <c r="H366" s="20" t="e">
        <f t="shared" si="19"/>
        <v>#REF!</v>
      </c>
    </row>
    <row r="367" spans="1:8" s="25" customFormat="1" ht="25.5" x14ac:dyDescent="0.2">
      <c r="A367" s="7" t="s">
        <v>127</v>
      </c>
      <c r="B367" s="23" t="s">
        <v>1040</v>
      </c>
      <c r="C367" s="16" t="s">
        <v>185</v>
      </c>
      <c r="D367" s="16">
        <v>11</v>
      </c>
      <c r="E367" s="24"/>
      <c r="F367" s="16">
        <f t="shared" si="21"/>
        <v>0</v>
      </c>
      <c r="G367" s="20" t="e">
        <f>#REF!*(1+#REF!/100)</f>
        <v>#REF!</v>
      </c>
      <c r="H367" s="20" t="e">
        <f t="shared" si="19"/>
        <v>#REF!</v>
      </c>
    </row>
    <row r="368" spans="1:8" s="25" customFormat="1" ht="25.5" x14ac:dyDescent="0.2">
      <c r="A368" s="7" t="s">
        <v>481</v>
      </c>
      <c r="B368" s="23" t="s">
        <v>1065</v>
      </c>
      <c r="C368" s="16" t="s">
        <v>185</v>
      </c>
      <c r="D368" s="16">
        <v>3</v>
      </c>
      <c r="E368" s="24"/>
      <c r="F368" s="16">
        <f t="shared" si="21"/>
        <v>0</v>
      </c>
      <c r="G368" s="20" t="e">
        <f>#REF!*(1+#REF!/100)</f>
        <v>#REF!</v>
      </c>
      <c r="H368" s="20" t="e">
        <f t="shared" si="19"/>
        <v>#REF!</v>
      </c>
    </row>
    <row r="369" spans="1:8" s="25" customFormat="1" x14ac:dyDescent="0.2">
      <c r="A369" s="7" t="s">
        <v>482</v>
      </c>
      <c r="B369" s="23" t="s">
        <v>1056</v>
      </c>
      <c r="C369" s="16" t="s">
        <v>946</v>
      </c>
      <c r="D369" s="16">
        <v>6</v>
      </c>
      <c r="E369" s="24"/>
      <c r="F369" s="16">
        <f t="shared" si="21"/>
        <v>0</v>
      </c>
      <c r="G369" s="20" t="e">
        <f>#REF!*(1+#REF!/100)</f>
        <v>#REF!</v>
      </c>
      <c r="H369" s="20" t="e">
        <f t="shared" si="19"/>
        <v>#REF!</v>
      </c>
    </row>
    <row r="370" spans="1:8" s="25" customFormat="1" x14ac:dyDescent="0.2">
      <c r="A370" s="7" t="s">
        <v>483</v>
      </c>
      <c r="B370" s="23" t="s">
        <v>1045</v>
      </c>
      <c r="C370" s="16" t="s">
        <v>946</v>
      </c>
      <c r="D370" s="16">
        <v>1</v>
      </c>
      <c r="E370" s="24"/>
      <c r="F370" s="16">
        <f t="shared" si="21"/>
        <v>0</v>
      </c>
      <c r="G370" s="20" t="e">
        <f>#REF!*(1+#REF!/100)</f>
        <v>#REF!</v>
      </c>
      <c r="H370" s="20" t="e">
        <f t="shared" si="19"/>
        <v>#REF!</v>
      </c>
    </row>
    <row r="371" spans="1:8" s="25" customFormat="1" x14ac:dyDescent="0.2">
      <c r="A371" s="7" t="s">
        <v>484</v>
      </c>
      <c r="B371" s="23" t="s">
        <v>1043</v>
      </c>
      <c r="C371" s="16" t="s">
        <v>948</v>
      </c>
      <c r="D371" s="16">
        <v>21.38</v>
      </c>
      <c r="E371" s="24"/>
      <c r="F371" s="16">
        <f t="shared" si="21"/>
        <v>0</v>
      </c>
      <c r="G371" s="20" t="e">
        <f>#REF!*(1+#REF!/100)</f>
        <v>#REF!</v>
      </c>
      <c r="H371" s="20" t="e">
        <f t="shared" si="19"/>
        <v>#REF!</v>
      </c>
    </row>
    <row r="372" spans="1:8" s="25" customFormat="1" x14ac:dyDescent="0.2">
      <c r="A372" s="7" t="s">
        <v>485</v>
      </c>
      <c r="B372" s="23" t="s">
        <v>1041</v>
      </c>
      <c r="C372" s="16" t="s">
        <v>148</v>
      </c>
      <c r="D372" s="16">
        <v>44.83</v>
      </c>
      <c r="E372" s="24"/>
      <c r="F372" s="16">
        <f t="shared" si="21"/>
        <v>0</v>
      </c>
      <c r="G372" s="20" t="e">
        <f>#REF!*(1+#REF!/100)</f>
        <v>#REF!</v>
      </c>
      <c r="H372" s="20" t="e">
        <f t="shared" si="19"/>
        <v>#REF!</v>
      </c>
    </row>
    <row r="373" spans="1:8" s="25" customFormat="1" ht="25.5" x14ac:dyDescent="0.2">
      <c r="A373" s="7" t="s">
        <v>486</v>
      </c>
      <c r="B373" s="23" t="s">
        <v>1042</v>
      </c>
      <c r="C373" s="16" t="s">
        <v>948</v>
      </c>
      <c r="D373" s="16">
        <v>51.91</v>
      </c>
      <c r="E373" s="24"/>
      <c r="F373" s="16">
        <f t="shared" si="21"/>
        <v>0</v>
      </c>
      <c r="G373" s="20" t="e">
        <f>#REF!*(1+#REF!/100)</f>
        <v>#REF!</v>
      </c>
      <c r="H373" s="20" t="e">
        <f t="shared" si="19"/>
        <v>#REF!</v>
      </c>
    </row>
    <row r="374" spans="1:8" s="25" customFormat="1" x14ac:dyDescent="0.2">
      <c r="A374" s="7" t="s">
        <v>487</v>
      </c>
      <c r="B374" s="23" t="s">
        <v>881</v>
      </c>
      <c r="C374" s="16" t="s">
        <v>948</v>
      </c>
      <c r="D374" s="16">
        <v>54.98</v>
      </c>
      <c r="E374" s="24"/>
      <c r="F374" s="16">
        <f t="shared" si="21"/>
        <v>0</v>
      </c>
      <c r="G374" s="20" t="e">
        <f>#REF!*(1+#REF!/100)</f>
        <v>#REF!</v>
      </c>
      <c r="H374" s="20" t="e">
        <f t="shared" si="19"/>
        <v>#REF!</v>
      </c>
    </row>
    <row r="375" spans="1:8" s="25" customFormat="1" x14ac:dyDescent="0.2">
      <c r="A375" s="7" t="s">
        <v>488</v>
      </c>
      <c r="B375" s="23" t="s">
        <v>882</v>
      </c>
      <c r="C375" s="16" t="s">
        <v>948</v>
      </c>
      <c r="D375" s="16">
        <v>2.2200000000000002</v>
      </c>
      <c r="E375" s="24"/>
      <c r="F375" s="16">
        <f t="shared" si="21"/>
        <v>0</v>
      </c>
      <c r="G375" s="20" t="e">
        <f>#REF!*(1+#REF!/100)</f>
        <v>#REF!</v>
      </c>
      <c r="H375" s="20" t="e">
        <f t="shared" si="19"/>
        <v>#REF!</v>
      </c>
    </row>
    <row r="376" spans="1:8" s="25" customFormat="1" ht="25.5" x14ac:dyDescent="0.2">
      <c r="A376" s="7" t="s">
        <v>489</v>
      </c>
      <c r="B376" s="23" t="s">
        <v>889</v>
      </c>
      <c r="C376" s="16" t="s">
        <v>946</v>
      </c>
      <c r="D376" s="16">
        <v>3</v>
      </c>
      <c r="E376" s="24"/>
      <c r="F376" s="16">
        <f t="shared" si="21"/>
        <v>0</v>
      </c>
      <c r="G376" s="20" t="e">
        <f>#REF!*(1+#REF!/100)</f>
        <v>#REF!</v>
      </c>
      <c r="H376" s="20" t="e">
        <f t="shared" ref="H376:H439" si="22">D376*G376</f>
        <v>#REF!</v>
      </c>
    </row>
    <row r="377" spans="1:8" s="25" customFormat="1" x14ac:dyDescent="0.2">
      <c r="A377" s="7" t="s">
        <v>490</v>
      </c>
      <c r="B377" s="23" t="s">
        <v>888</v>
      </c>
      <c r="C377" s="16" t="s">
        <v>946</v>
      </c>
      <c r="D377" s="16">
        <v>2</v>
      </c>
      <c r="E377" s="24"/>
      <c r="F377" s="16">
        <f t="shared" si="21"/>
        <v>0</v>
      </c>
      <c r="G377" s="20" t="e">
        <f>#REF!*(1+#REF!/100)</f>
        <v>#REF!</v>
      </c>
      <c r="H377" s="20" t="e">
        <f t="shared" si="22"/>
        <v>#REF!</v>
      </c>
    </row>
    <row r="378" spans="1:8" s="25" customFormat="1" ht="25.5" x14ac:dyDescent="0.2">
      <c r="A378" s="7" t="s">
        <v>491</v>
      </c>
      <c r="B378" s="23" t="s">
        <v>1062</v>
      </c>
      <c r="C378" s="16" t="s">
        <v>946</v>
      </c>
      <c r="D378" s="16">
        <v>2</v>
      </c>
      <c r="E378" s="24"/>
      <c r="F378" s="16">
        <f t="shared" si="21"/>
        <v>0</v>
      </c>
      <c r="G378" s="20" t="e">
        <f>#REF!*(1+#REF!/100)</f>
        <v>#REF!</v>
      </c>
      <c r="H378" s="20" t="e">
        <f t="shared" si="22"/>
        <v>#REF!</v>
      </c>
    </row>
    <row r="379" spans="1:8" s="25" customFormat="1" x14ac:dyDescent="0.2">
      <c r="A379" s="7" t="s">
        <v>492</v>
      </c>
      <c r="B379" s="23" t="s">
        <v>1061</v>
      </c>
      <c r="C379" s="16" t="s">
        <v>946</v>
      </c>
      <c r="D379" s="16">
        <v>2</v>
      </c>
      <c r="E379" s="24"/>
      <c r="F379" s="16">
        <f t="shared" si="21"/>
        <v>0</v>
      </c>
      <c r="G379" s="20" t="e">
        <f>#REF!*(1+#REF!/100)</f>
        <v>#REF!</v>
      </c>
      <c r="H379" s="20" t="e">
        <f t="shared" si="22"/>
        <v>#REF!</v>
      </c>
    </row>
    <row r="380" spans="1:8" s="25" customFormat="1" x14ac:dyDescent="0.2">
      <c r="A380" s="7" t="s">
        <v>493</v>
      </c>
      <c r="B380" s="23" t="s">
        <v>884</v>
      </c>
      <c r="C380" s="16" t="s">
        <v>946</v>
      </c>
      <c r="D380" s="16">
        <v>12</v>
      </c>
      <c r="E380" s="24"/>
      <c r="F380" s="16">
        <f t="shared" si="21"/>
        <v>0</v>
      </c>
      <c r="G380" s="20" t="e">
        <f>#REF!*(1+#REF!/100)</f>
        <v>#REF!</v>
      </c>
      <c r="H380" s="20" t="e">
        <f t="shared" si="22"/>
        <v>#REF!</v>
      </c>
    </row>
    <row r="381" spans="1:8" s="25" customFormat="1" x14ac:dyDescent="0.2">
      <c r="A381" s="7" t="s">
        <v>494</v>
      </c>
      <c r="B381" s="23" t="s">
        <v>885</v>
      </c>
      <c r="C381" s="16" t="s">
        <v>946</v>
      </c>
      <c r="D381" s="16">
        <v>2</v>
      </c>
      <c r="E381" s="24"/>
      <c r="F381" s="16">
        <f t="shared" si="21"/>
        <v>0</v>
      </c>
      <c r="G381" s="20" t="e">
        <f>#REF!*(1+#REF!/100)</f>
        <v>#REF!</v>
      </c>
      <c r="H381" s="20" t="e">
        <f t="shared" si="22"/>
        <v>#REF!</v>
      </c>
    </row>
    <row r="382" spans="1:8" s="25" customFormat="1" x14ac:dyDescent="0.2">
      <c r="A382" s="7" t="s">
        <v>495</v>
      </c>
      <c r="B382" s="23" t="s">
        <v>992</v>
      </c>
      <c r="C382" s="16" t="s">
        <v>185</v>
      </c>
      <c r="D382" s="16">
        <v>4</v>
      </c>
      <c r="E382" s="24"/>
      <c r="F382" s="16">
        <f t="shared" si="21"/>
        <v>0</v>
      </c>
      <c r="G382" s="20" t="e">
        <f>#REF!*(1+#REF!/100)</f>
        <v>#REF!</v>
      </c>
      <c r="H382" s="20" t="e">
        <f t="shared" si="22"/>
        <v>#REF!</v>
      </c>
    </row>
    <row r="383" spans="1:8" s="25" customFormat="1" ht="25.5" x14ac:dyDescent="0.2">
      <c r="A383" s="7" t="s">
        <v>496</v>
      </c>
      <c r="B383" s="23" t="s">
        <v>1044</v>
      </c>
      <c r="C383" s="16" t="s">
        <v>946</v>
      </c>
      <c r="D383" s="16">
        <v>1</v>
      </c>
      <c r="E383" s="24"/>
      <c r="F383" s="16">
        <f t="shared" si="21"/>
        <v>0</v>
      </c>
      <c r="G383" s="20" t="e">
        <f>#REF!*(1+#REF!/100)</f>
        <v>#REF!</v>
      </c>
      <c r="H383" s="20" t="e">
        <f t="shared" si="22"/>
        <v>#REF!</v>
      </c>
    </row>
    <row r="384" spans="1:8" s="25" customFormat="1" x14ac:dyDescent="0.2">
      <c r="A384" s="7" t="s">
        <v>497</v>
      </c>
      <c r="B384" s="23" t="s">
        <v>892</v>
      </c>
      <c r="C384" s="16" t="s">
        <v>946</v>
      </c>
      <c r="D384" s="16">
        <v>6</v>
      </c>
      <c r="E384" s="24"/>
      <c r="F384" s="16">
        <f t="shared" si="21"/>
        <v>0</v>
      </c>
      <c r="G384" s="20" t="e">
        <f>#REF!*(1+#REF!/100)</f>
        <v>#REF!</v>
      </c>
      <c r="H384" s="20" t="e">
        <f t="shared" si="22"/>
        <v>#REF!</v>
      </c>
    </row>
    <row r="385" spans="1:8" s="25" customFormat="1" ht="25.5" x14ac:dyDescent="0.2">
      <c r="A385" s="7" t="s">
        <v>498</v>
      </c>
      <c r="B385" s="23" t="s">
        <v>959</v>
      </c>
      <c r="C385" s="16" t="s">
        <v>946</v>
      </c>
      <c r="D385" s="16">
        <v>2</v>
      </c>
      <c r="E385" s="24"/>
      <c r="F385" s="16">
        <f t="shared" si="21"/>
        <v>0</v>
      </c>
      <c r="G385" s="20" t="e">
        <f>#REF!*(1+#REF!/100)</f>
        <v>#REF!</v>
      </c>
      <c r="H385" s="20" t="e">
        <f t="shared" si="22"/>
        <v>#REF!</v>
      </c>
    </row>
    <row r="386" spans="1:8" s="25" customFormat="1" ht="25.5" x14ac:dyDescent="0.2">
      <c r="A386" s="7" t="s">
        <v>499</v>
      </c>
      <c r="B386" s="23" t="s">
        <v>1052</v>
      </c>
      <c r="C386" s="16" t="s">
        <v>185</v>
      </c>
      <c r="D386" s="16">
        <v>2</v>
      </c>
      <c r="E386" s="24"/>
      <c r="F386" s="16">
        <f t="shared" si="21"/>
        <v>0</v>
      </c>
      <c r="G386" s="20" t="e">
        <f>#REF!*(1+#REF!/100)</f>
        <v>#REF!</v>
      </c>
      <c r="H386" s="20" t="e">
        <f t="shared" si="22"/>
        <v>#REF!</v>
      </c>
    </row>
    <row r="387" spans="1:8" s="25" customFormat="1" ht="25.5" x14ac:dyDescent="0.2">
      <c r="A387" s="7" t="s">
        <v>500</v>
      </c>
      <c r="B387" s="23" t="s">
        <v>1053</v>
      </c>
      <c r="C387" s="16" t="s">
        <v>185</v>
      </c>
      <c r="D387" s="16">
        <v>2</v>
      </c>
      <c r="E387" s="24"/>
      <c r="F387" s="16">
        <f t="shared" si="21"/>
        <v>0</v>
      </c>
      <c r="G387" s="20" t="e">
        <f>#REF!*(1+#REF!/100)</f>
        <v>#REF!</v>
      </c>
      <c r="H387" s="20" t="e">
        <f t="shared" si="22"/>
        <v>#REF!</v>
      </c>
    </row>
    <row r="388" spans="1:8" s="25" customFormat="1" ht="25.5" x14ac:dyDescent="0.2">
      <c r="A388" s="7" t="s">
        <v>501</v>
      </c>
      <c r="B388" s="23" t="s">
        <v>1046</v>
      </c>
      <c r="C388" s="16" t="s">
        <v>948</v>
      </c>
      <c r="D388" s="16">
        <v>45</v>
      </c>
      <c r="E388" s="24"/>
      <c r="F388" s="16">
        <f t="shared" si="21"/>
        <v>0</v>
      </c>
      <c r="G388" s="20" t="e">
        <f>#REF!*(1+#REF!/100)</f>
        <v>#REF!</v>
      </c>
      <c r="H388" s="20" t="e">
        <f t="shared" si="22"/>
        <v>#REF!</v>
      </c>
    </row>
    <row r="389" spans="1:8" s="25" customFormat="1" ht="25.5" x14ac:dyDescent="0.2">
      <c r="A389" s="7" t="s">
        <v>502</v>
      </c>
      <c r="B389" s="23" t="s">
        <v>1048</v>
      </c>
      <c r="C389" s="16" t="s">
        <v>185</v>
      </c>
      <c r="D389" s="16">
        <v>5</v>
      </c>
      <c r="E389" s="24"/>
      <c r="F389" s="16">
        <f t="shared" si="21"/>
        <v>0</v>
      </c>
      <c r="G389" s="20" t="e">
        <f>#REF!*(1+#REF!/100)</f>
        <v>#REF!</v>
      </c>
      <c r="H389" s="20" t="e">
        <f t="shared" si="22"/>
        <v>#REF!</v>
      </c>
    </row>
    <row r="390" spans="1:8" s="25" customFormat="1" ht="25.5" x14ac:dyDescent="0.2">
      <c r="A390" s="7" t="s">
        <v>503</v>
      </c>
      <c r="B390" s="23" t="s">
        <v>1047</v>
      </c>
      <c r="C390" s="16" t="s">
        <v>185</v>
      </c>
      <c r="D390" s="16">
        <v>7</v>
      </c>
      <c r="E390" s="24"/>
      <c r="F390" s="16">
        <f t="shared" si="21"/>
        <v>0</v>
      </c>
      <c r="G390" s="20" t="e">
        <f>#REF!*(1+#REF!/100)</f>
        <v>#REF!</v>
      </c>
      <c r="H390" s="20" t="e">
        <f t="shared" si="22"/>
        <v>#REF!</v>
      </c>
    </row>
    <row r="391" spans="1:8" s="25" customFormat="1" ht="25.5" x14ac:dyDescent="0.2">
      <c r="A391" s="7" t="s">
        <v>504</v>
      </c>
      <c r="B391" s="23" t="s">
        <v>1049</v>
      </c>
      <c r="C391" s="16" t="s">
        <v>185</v>
      </c>
      <c r="D391" s="16">
        <v>1</v>
      </c>
      <c r="E391" s="24"/>
      <c r="F391" s="16">
        <f t="shared" si="21"/>
        <v>0</v>
      </c>
      <c r="G391" s="20" t="e">
        <f>#REF!*(1+#REF!/100)</f>
        <v>#REF!</v>
      </c>
      <c r="H391" s="20" t="e">
        <f t="shared" si="22"/>
        <v>#REF!</v>
      </c>
    </row>
    <row r="392" spans="1:8" s="25" customFormat="1" ht="25.5" x14ac:dyDescent="0.2">
      <c r="A392" s="7" t="s">
        <v>505</v>
      </c>
      <c r="B392" s="23" t="s">
        <v>1050</v>
      </c>
      <c r="C392" s="16" t="s">
        <v>185</v>
      </c>
      <c r="D392" s="16">
        <v>3</v>
      </c>
      <c r="E392" s="24"/>
      <c r="F392" s="16">
        <f t="shared" si="21"/>
        <v>0</v>
      </c>
      <c r="G392" s="20" t="e">
        <f>#REF!*(1+#REF!/100)</f>
        <v>#REF!</v>
      </c>
      <c r="H392" s="20" t="e">
        <f t="shared" si="22"/>
        <v>#REF!</v>
      </c>
    </row>
    <row r="393" spans="1:8" s="25" customFormat="1" ht="51" x14ac:dyDescent="0.2">
      <c r="A393" s="7" t="s">
        <v>506</v>
      </c>
      <c r="B393" s="23" t="s">
        <v>1055</v>
      </c>
      <c r="C393" s="16" t="s">
        <v>185</v>
      </c>
      <c r="D393" s="16">
        <v>6</v>
      </c>
      <c r="E393" s="24"/>
      <c r="F393" s="16">
        <f t="shared" si="21"/>
        <v>0</v>
      </c>
      <c r="G393" s="20" t="e">
        <f>#REF!*(1+#REF!/100)</f>
        <v>#REF!</v>
      </c>
      <c r="H393" s="20" t="e">
        <f t="shared" si="22"/>
        <v>#REF!</v>
      </c>
    </row>
    <row r="394" spans="1:8" s="25" customFormat="1" x14ac:dyDescent="0.2">
      <c r="A394" s="7" t="s">
        <v>507</v>
      </c>
      <c r="B394" s="23" t="s">
        <v>1058</v>
      </c>
      <c r="C394" s="16" t="s">
        <v>148</v>
      </c>
      <c r="D394" s="16">
        <v>851.15</v>
      </c>
      <c r="E394" s="24"/>
      <c r="F394" s="16">
        <f t="shared" si="21"/>
        <v>0</v>
      </c>
      <c r="G394" s="20" t="e">
        <f>#REF!*(1+#REF!/100)</f>
        <v>#REF!</v>
      </c>
      <c r="H394" s="20" t="e">
        <f t="shared" si="22"/>
        <v>#REF!</v>
      </c>
    </row>
    <row r="395" spans="1:8" s="25" customFormat="1" x14ac:dyDescent="0.2">
      <c r="A395" s="7" t="s">
        <v>508</v>
      </c>
      <c r="B395" s="23" t="s">
        <v>1059</v>
      </c>
      <c r="C395" s="16" t="s">
        <v>148</v>
      </c>
      <c r="D395" s="16">
        <v>222.05</v>
      </c>
      <c r="E395" s="24"/>
      <c r="F395" s="16">
        <f t="shared" si="21"/>
        <v>0</v>
      </c>
      <c r="G395" s="20" t="e">
        <f>#REF!*(1+#REF!/100)</f>
        <v>#REF!</v>
      </c>
      <c r="H395" s="20" t="e">
        <f t="shared" si="22"/>
        <v>#REF!</v>
      </c>
    </row>
    <row r="396" spans="1:8" s="25" customFormat="1" x14ac:dyDescent="0.2">
      <c r="A396" s="7" t="s">
        <v>509</v>
      </c>
      <c r="B396" s="23" t="s">
        <v>1054</v>
      </c>
      <c r="C396" s="16" t="s">
        <v>148</v>
      </c>
      <c r="D396" s="16">
        <v>6.06</v>
      </c>
      <c r="E396" s="24"/>
      <c r="F396" s="16">
        <f t="shared" si="21"/>
        <v>0</v>
      </c>
      <c r="G396" s="20" t="e">
        <f>#REF!*(1+#REF!/100)</f>
        <v>#REF!</v>
      </c>
      <c r="H396" s="20" t="e">
        <f t="shared" si="22"/>
        <v>#REF!</v>
      </c>
    </row>
    <row r="397" spans="1:8" s="25" customFormat="1" x14ac:dyDescent="0.2">
      <c r="A397" s="7" t="s">
        <v>510</v>
      </c>
      <c r="B397" s="23" t="s">
        <v>886</v>
      </c>
      <c r="C397" s="16" t="s">
        <v>946</v>
      </c>
      <c r="D397" s="16">
        <v>4</v>
      </c>
      <c r="E397" s="24"/>
      <c r="F397" s="16">
        <f t="shared" si="21"/>
        <v>0</v>
      </c>
      <c r="G397" s="20" t="e">
        <f>#REF!*(1+#REF!/100)</f>
        <v>#REF!</v>
      </c>
      <c r="H397" s="20" t="e">
        <f t="shared" si="22"/>
        <v>#REF!</v>
      </c>
    </row>
    <row r="398" spans="1:8" s="25" customFormat="1" x14ac:dyDescent="0.2">
      <c r="A398" s="7" t="s">
        <v>511</v>
      </c>
      <c r="B398" s="23" t="s">
        <v>887</v>
      </c>
      <c r="C398" s="16" t="s">
        <v>946</v>
      </c>
      <c r="D398" s="16">
        <v>17</v>
      </c>
      <c r="E398" s="24"/>
      <c r="F398" s="16">
        <f t="shared" si="21"/>
        <v>0</v>
      </c>
      <c r="G398" s="20" t="e">
        <f>#REF!*(1+#REF!/100)</f>
        <v>#REF!</v>
      </c>
      <c r="H398" s="20" t="e">
        <f t="shared" si="22"/>
        <v>#REF!</v>
      </c>
    </row>
    <row r="399" spans="1:8" s="25" customFormat="1" ht="25.5" x14ac:dyDescent="0.2">
      <c r="A399" s="7" t="s">
        <v>512</v>
      </c>
      <c r="B399" s="23" t="s">
        <v>957</v>
      </c>
      <c r="C399" s="16" t="s">
        <v>946</v>
      </c>
      <c r="D399" s="16">
        <v>3</v>
      </c>
      <c r="E399" s="24"/>
      <c r="F399" s="16">
        <f t="shared" si="21"/>
        <v>0</v>
      </c>
      <c r="G399" s="20" t="e">
        <f>#REF!*(1+#REF!/100)</f>
        <v>#REF!</v>
      </c>
      <c r="H399" s="20" t="e">
        <f t="shared" si="22"/>
        <v>#REF!</v>
      </c>
    </row>
    <row r="400" spans="1:8" s="25" customFormat="1" ht="25.5" x14ac:dyDescent="0.2">
      <c r="A400" s="7" t="s">
        <v>513</v>
      </c>
      <c r="B400" s="23" t="s">
        <v>1060</v>
      </c>
      <c r="C400" s="16" t="s">
        <v>948</v>
      </c>
      <c r="D400" s="16">
        <v>332.95</v>
      </c>
      <c r="E400" s="24"/>
      <c r="F400" s="16">
        <f t="shared" si="21"/>
        <v>0</v>
      </c>
      <c r="G400" s="20" t="e">
        <f>#REF!*(1+#REF!/100)</f>
        <v>#REF!</v>
      </c>
      <c r="H400" s="20" t="e">
        <f t="shared" si="22"/>
        <v>#REF!</v>
      </c>
    </row>
    <row r="401" spans="1:8" s="25" customFormat="1" x14ac:dyDescent="0.2">
      <c r="A401" s="7" t="s">
        <v>514</v>
      </c>
      <c r="B401" s="23" t="s">
        <v>954</v>
      </c>
      <c r="C401" s="16" t="s">
        <v>948</v>
      </c>
      <c r="D401" s="16">
        <v>90</v>
      </c>
      <c r="E401" s="24"/>
      <c r="F401" s="16">
        <f t="shared" si="21"/>
        <v>0</v>
      </c>
      <c r="G401" s="20" t="e">
        <f>#REF!*(1+#REF!/100)</f>
        <v>#REF!</v>
      </c>
      <c r="H401" s="20" t="e">
        <f t="shared" si="22"/>
        <v>#REF!</v>
      </c>
    </row>
    <row r="402" spans="1:8" s="25" customFormat="1" ht="25.5" x14ac:dyDescent="0.2">
      <c r="A402" s="7" t="s">
        <v>1171</v>
      </c>
      <c r="B402" s="23" t="s">
        <v>1274</v>
      </c>
      <c r="C402" s="16" t="s">
        <v>185</v>
      </c>
      <c r="D402" s="16">
        <v>1</v>
      </c>
      <c r="E402" s="24"/>
      <c r="F402" s="16">
        <f t="shared" si="21"/>
        <v>0</v>
      </c>
      <c r="G402" s="20" t="e">
        <f>#REF!*(1+#REF!/100)</f>
        <v>#REF!</v>
      </c>
      <c r="H402" s="20" t="e">
        <f t="shared" si="22"/>
        <v>#REF!</v>
      </c>
    </row>
    <row r="403" spans="1:8" s="25" customFormat="1" x14ac:dyDescent="0.2">
      <c r="A403" s="7" t="s">
        <v>1220</v>
      </c>
      <c r="B403" s="23" t="s">
        <v>893</v>
      </c>
      <c r="C403" s="16" t="s">
        <v>946</v>
      </c>
      <c r="D403" s="16">
        <v>2</v>
      </c>
      <c r="E403" s="24"/>
      <c r="F403" s="16">
        <f t="shared" si="21"/>
        <v>0</v>
      </c>
      <c r="G403" s="20" t="e">
        <f>#REF!*(1+#REF!/100)</f>
        <v>#REF!</v>
      </c>
      <c r="H403" s="20" t="e">
        <f t="shared" si="22"/>
        <v>#REF!</v>
      </c>
    </row>
    <row r="404" spans="1:8" customFormat="1" x14ac:dyDescent="0.2">
      <c r="A404" s="11" t="s">
        <v>55</v>
      </c>
      <c r="B404" s="32" t="s">
        <v>1069</v>
      </c>
      <c r="C404" s="73"/>
      <c r="D404" s="73"/>
      <c r="E404" s="27"/>
      <c r="F404" s="52">
        <f>SUM(F405:F442)</f>
        <v>0</v>
      </c>
      <c r="G404" s="20" t="e">
        <f>#REF!*(1+#REF!/100)</f>
        <v>#REF!</v>
      </c>
      <c r="H404" s="20" t="e">
        <f t="shared" si="22"/>
        <v>#REF!</v>
      </c>
    </row>
    <row r="405" spans="1:8" s="25" customFormat="1" ht="25.5" x14ac:dyDescent="0.2">
      <c r="A405" s="7" t="s">
        <v>73</v>
      </c>
      <c r="B405" s="23" t="s">
        <v>1064</v>
      </c>
      <c r="C405" s="16" t="s">
        <v>185</v>
      </c>
      <c r="D405" s="16">
        <v>4</v>
      </c>
      <c r="E405" s="24"/>
      <c r="F405" s="16">
        <f t="shared" ref="F405:F442" si="23">D405*E405</f>
        <v>0</v>
      </c>
      <c r="G405" s="20" t="e">
        <f>#REF!*(1+#REF!/100)</f>
        <v>#REF!</v>
      </c>
      <c r="H405" s="20" t="e">
        <f t="shared" si="22"/>
        <v>#REF!</v>
      </c>
    </row>
    <row r="406" spans="1:8" s="25" customFormat="1" ht="25.5" x14ac:dyDescent="0.2">
      <c r="A406" s="7" t="s">
        <v>74</v>
      </c>
      <c r="B406" s="23" t="s">
        <v>1040</v>
      </c>
      <c r="C406" s="16" t="s">
        <v>185</v>
      </c>
      <c r="D406" s="16">
        <v>11</v>
      </c>
      <c r="E406" s="24"/>
      <c r="F406" s="16">
        <f t="shared" si="23"/>
        <v>0</v>
      </c>
      <c r="G406" s="20" t="e">
        <f>#REF!*(1+#REF!/100)</f>
        <v>#REF!</v>
      </c>
      <c r="H406" s="20" t="e">
        <f t="shared" si="22"/>
        <v>#REF!</v>
      </c>
    </row>
    <row r="407" spans="1:8" s="25" customFormat="1" ht="25.5" x14ac:dyDescent="0.2">
      <c r="A407" s="7" t="s">
        <v>75</v>
      </c>
      <c r="B407" s="23" t="s">
        <v>1065</v>
      </c>
      <c r="C407" s="16" t="s">
        <v>185</v>
      </c>
      <c r="D407" s="16">
        <v>3</v>
      </c>
      <c r="E407" s="24"/>
      <c r="F407" s="16">
        <f t="shared" si="23"/>
        <v>0</v>
      </c>
      <c r="G407" s="20" t="e">
        <f>#REF!*(1+#REF!/100)</f>
        <v>#REF!</v>
      </c>
      <c r="H407" s="20" t="e">
        <f t="shared" si="22"/>
        <v>#REF!</v>
      </c>
    </row>
    <row r="408" spans="1:8" s="25" customFormat="1" x14ac:dyDescent="0.2">
      <c r="A408" s="7" t="s">
        <v>108</v>
      </c>
      <c r="B408" s="23" t="s">
        <v>1056</v>
      </c>
      <c r="C408" s="16" t="s">
        <v>946</v>
      </c>
      <c r="D408" s="16">
        <v>6</v>
      </c>
      <c r="E408" s="24"/>
      <c r="F408" s="16">
        <f t="shared" si="23"/>
        <v>0</v>
      </c>
      <c r="G408" s="20" t="e">
        <f>#REF!*(1+#REF!/100)</f>
        <v>#REF!</v>
      </c>
      <c r="H408" s="20" t="e">
        <f t="shared" si="22"/>
        <v>#REF!</v>
      </c>
    </row>
    <row r="409" spans="1:8" s="25" customFormat="1" x14ac:dyDescent="0.2">
      <c r="A409" s="7" t="s">
        <v>84</v>
      </c>
      <c r="B409" s="23" t="s">
        <v>1045</v>
      </c>
      <c r="C409" s="16" t="s">
        <v>946</v>
      </c>
      <c r="D409" s="16">
        <v>1</v>
      </c>
      <c r="E409" s="24"/>
      <c r="F409" s="16">
        <f t="shared" si="23"/>
        <v>0</v>
      </c>
      <c r="G409" s="20" t="e">
        <f>#REF!*(1+#REF!/100)</f>
        <v>#REF!</v>
      </c>
      <c r="H409" s="20" t="e">
        <f t="shared" si="22"/>
        <v>#REF!</v>
      </c>
    </row>
    <row r="410" spans="1:8" s="25" customFormat="1" x14ac:dyDescent="0.2">
      <c r="A410" s="7" t="s">
        <v>515</v>
      </c>
      <c r="B410" s="23" t="s">
        <v>1043</v>
      </c>
      <c r="C410" s="16" t="s">
        <v>948</v>
      </c>
      <c r="D410" s="16">
        <v>21.38</v>
      </c>
      <c r="E410" s="24"/>
      <c r="F410" s="16">
        <f t="shared" si="23"/>
        <v>0</v>
      </c>
      <c r="G410" s="20" t="e">
        <f>#REF!*(1+#REF!/100)</f>
        <v>#REF!</v>
      </c>
      <c r="H410" s="20" t="e">
        <f t="shared" si="22"/>
        <v>#REF!</v>
      </c>
    </row>
    <row r="411" spans="1:8" s="25" customFormat="1" x14ac:dyDescent="0.2">
      <c r="A411" s="7" t="s">
        <v>516</v>
      </c>
      <c r="B411" s="23" t="s">
        <v>1041</v>
      </c>
      <c r="C411" s="16" t="s">
        <v>148</v>
      </c>
      <c r="D411" s="16">
        <v>43.55</v>
      </c>
      <c r="E411" s="24"/>
      <c r="F411" s="16">
        <f t="shared" si="23"/>
        <v>0</v>
      </c>
      <c r="G411" s="20" t="e">
        <f>#REF!*(1+#REF!/100)</f>
        <v>#REF!</v>
      </c>
      <c r="H411" s="20" t="e">
        <f t="shared" si="22"/>
        <v>#REF!</v>
      </c>
    </row>
    <row r="412" spans="1:8" s="25" customFormat="1" ht="25.5" x14ac:dyDescent="0.2">
      <c r="A412" s="7" t="s">
        <v>517</v>
      </c>
      <c r="B412" s="23" t="s">
        <v>1042</v>
      </c>
      <c r="C412" s="16" t="s">
        <v>948</v>
      </c>
      <c r="D412" s="16">
        <v>57.84</v>
      </c>
      <c r="E412" s="24"/>
      <c r="F412" s="16">
        <f t="shared" si="23"/>
        <v>0</v>
      </c>
      <c r="G412" s="20" t="e">
        <f>#REF!*(1+#REF!/100)</f>
        <v>#REF!</v>
      </c>
      <c r="H412" s="20" t="e">
        <f t="shared" si="22"/>
        <v>#REF!</v>
      </c>
    </row>
    <row r="413" spans="1:8" s="25" customFormat="1" x14ac:dyDescent="0.2">
      <c r="A413" s="7" t="s">
        <v>518</v>
      </c>
      <c r="B413" s="23" t="s">
        <v>881</v>
      </c>
      <c r="C413" s="16" t="s">
        <v>948</v>
      </c>
      <c r="D413" s="16">
        <v>54.98</v>
      </c>
      <c r="E413" s="24"/>
      <c r="F413" s="16">
        <f t="shared" si="23"/>
        <v>0</v>
      </c>
      <c r="G413" s="20" t="e">
        <f>#REF!*(1+#REF!/100)</f>
        <v>#REF!</v>
      </c>
      <c r="H413" s="20" t="e">
        <f t="shared" si="22"/>
        <v>#REF!</v>
      </c>
    </row>
    <row r="414" spans="1:8" s="25" customFormat="1" x14ac:dyDescent="0.2">
      <c r="A414" s="7" t="s">
        <v>519</v>
      </c>
      <c r="B414" s="23" t="s">
        <v>882</v>
      </c>
      <c r="C414" s="16" t="s">
        <v>948</v>
      </c>
      <c r="D414" s="16">
        <v>2.2200000000000002</v>
      </c>
      <c r="E414" s="24"/>
      <c r="F414" s="16">
        <f t="shared" si="23"/>
        <v>0</v>
      </c>
      <c r="G414" s="20" t="e">
        <f>#REF!*(1+#REF!/100)</f>
        <v>#REF!</v>
      </c>
      <c r="H414" s="20" t="e">
        <f t="shared" si="22"/>
        <v>#REF!</v>
      </c>
    </row>
    <row r="415" spans="1:8" s="25" customFormat="1" ht="25.5" x14ac:dyDescent="0.2">
      <c r="A415" s="7" t="s">
        <v>520</v>
      </c>
      <c r="B415" s="23" t="s">
        <v>889</v>
      </c>
      <c r="C415" s="16" t="s">
        <v>946</v>
      </c>
      <c r="D415" s="16">
        <v>3</v>
      </c>
      <c r="E415" s="24"/>
      <c r="F415" s="16">
        <f t="shared" si="23"/>
        <v>0</v>
      </c>
      <c r="G415" s="20" t="e">
        <f>#REF!*(1+#REF!/100)</f>
        <v>#REF!</v>
      </c>
      <c r="H415" s="20" t="e">
        <f t="shared" si="22"/>
        <v>#REF!</v>
      </c>
    </row>
    <row r="416" spans="1:8" s="25" customFormat="1" x14ac:dyDescent="0.2">
      <c r="A416" s="7" t="s">
        <v>521</v>
      </c>
      <c r="B416" s="23" t="s">
        <v>888</v>
      </c>
      <c r="C416" s="16" t="s">
        <v>946</v>
      </c>
      <c r="D416" s="16">
        <v>2</v>
      </c>
      <c r="E416" s="24"/>
      <c r="F416" s="16">
        <f t="shared" si="23"/>
        <v>0</v>
      </c>
      <c r="G416" s="20" t="e">
        <f>#REF!*(1+#REF!/100)</f>
        <v>#REF!</v>
      </c>
      <c r="H416" s="20" t="e">
        <f t="shared" si="22"/>
        <v>#REF!</v>
      </c>
    </row>
    <row r="417" spans="1:8" s="25" customFormat="1" ht="25.5" x14ac:dyDescent="0.2">
      <c r="A417" s="7" t="s">
        <v>522</v>
      </c>
      <c r="B417" s="23" t="s">
        <v>1062</v>
      </c>
      <c r="C417" s="16" t="s">
        <v>946</v>
      </c>
      <c r="D417" s="16">
        <v>2</v>
      </c>
      <c r="E417" s="24"/>
      <c r="F417" s="16">
        <f t="shared" si="23"/>
        <v>0</v>
      </c>
      <c r="G417" s="20" t="e">
        <f>#REF!*(1+#REF!/100)</f>
        <v>#REF!</v>
      </c>
      <c r="H417" s="20" t="e">
        <f t="shared" si="22"/>
        <v>#REF!</v>
      </c>
    </row>
    <row r="418" spans="1:8" s="25" customFormat="1" x14ac:dyDescent="0.2">
      <c r="A418" s="7" t="s">
        <v>523</v>
      </c>
      <c r="B418" s="23" t="s">
        <v>1061</v>
      </c>
      <c r="C418" s="16" t="s">
        <v>946</v>
      </c>
      <c r="D418" s="16">
        <v>2</v>
      </c>
      <c r="E418" s="24"/>
      <c r="F418" s="16">
        <f t="shared" si="23"/>
        <v>0</v>
      </c>
      <c r="G418" s="20" t="e">
        <f>#REF!*(1+#REF!/100)</f>
        <v>#REF!</v>
      </c>
      <c r="H418" s="20" t="e">
        <f t="shared" si="22"/>
        <v>#REF!</v>
      </c>
    </row>
    <row r="419" spans="1:8" s="25" customFormat="1" x14ac:dyDescent="0.2">
      <c r="A419" s="7" t="s">
        <v>524</v>
      </c>
      <c r="B419" s="23" t="s">
        <v>884</v>
      </c>
      <c r="C419" s="16" t="s">
        <v>946</v>
      </c>
      <c r="D419" s="16">
        <v>12</v>
      </c>
      <c r="E419" s="24"/>
      <c r="F419" s="16">
        <f t="shared" si="23"/>
        <v>0</v>
      </c>
      <c r="G419" s="20" t="e">
        <f>#REF!*(1+#REF!/100)</f>
        <v>#REF!</v>
      </c>
      <c r="H419" s="20" t="e">
        <f t="shared" si="22"/>
        <v>#REF!</v>
      </c>
    </row>
    <row r="420" spans="1:8" s="25" customFormat="1" x14ac:dyDescent="0.2">
      <c r="A420" s="7" t="s">
        <v>525</v>
      </c>
      <c r="B420" s="23" t="s">
        <v>885</v>
      </c>
      <c r="C420" s="16" t="s">
        <v>946</v>
      </c>
      <c r="D420" s="16">
        <v>2</v>
      </c>
      <c r="E420" s="24"/>
      <c r="F420" s="16">
        <f t="shared" si="23"/>
        <v>0</v>
      </c>
      <c r="G420" s="20" t="e">
        <f>#REF!*(1+#REF!/100)</f>
        <v>#REF!</v>
      </c>
      <c r="H420" s="20" t="e">
        <f t="shared" si="22"/>
        <v>#REF!</v>
      </c>
    </row>
    <row r="421" spans="1:8" s="25" customFormat="1" x14ac:dyDescent="0.2">
      <c r="A421" s="7" t="s">
        <v>526</v>
      </c>
      <c r="B421" s="23" t="s">
        <v>992</v>
      </c>
      <c r="C421" s="16" t="s">
        <v>185</v>
      </c>
      <c r="D421" s="16">
        <v>4</v>
      </c>
      <c r="E421" s="24"/>
      <c r="F421" s="16">
        <f t="shared" si="23"/>
        <v>0</v>
      </c>
      <c r="G421" s="20" t="e">
        <f>#REF!*(1+#REF!/100)</f>
        <v>#REF!</v>
      </c>
      <c r="H421" s="20" t="e">
        <f t="shared" si="22"/>
        <v>#REF!</v>
      </c>
    </row>
    <row r="422" spans="1:8" s="25" customFormat="1" ht="25.5" x14ac:dyDescent="0.2">
      <c r="A422" s="7" t="s">
        <v>527</v>
      </c>
      <c r="B422" s="23" t="s">
        <v>1044</v>
      </c>
      <c r="C422" s="16" t="s">
        <v>946</v>
      </c>
      <c r="D422" s="16">
        <v>1</v>
      </c>
      <c r="E422" s="24"/>
      <c r="F422" s="16">
        <f t="shared" si="23"/>
        <v>0</v>
      </c>
      <c r="G422" s="20" t="e">
        <f>#REF!*(1+#REF!/100)</f>
        <v>#REF!</v>
      </c>
      <c r="H422" s="20" t="e">
        <f t="shared" si="22"/>
        <v>#REF!</v>
      </c>
    </row>
    <row r="423" spans="1:8" s="25" customFormat="1" x14ac:dyDescent="0.2">
      <c r="A423" s="7" t="s">
        <v>528</v>
      </c>
      <c r="B423" s="23" t="s">
        <v>892</v>
      </c>
      <c r="C423" s="16" t="s">
        <v>946</v>
      </c>
      <c r="D423" s="16">
        <v>6</v>
      </c>
      <c r="E423" s="24"/>
      <c r="F423" s="16">
        <f t="shared" si="23"/>
        <v>0</v>
      </c>
      <c r="G423" s="20" t="e">
        <f>#REF!*(1+#REF!/100)</f>
        <v>#REF!</v>
      </c>
      <c r="H423" s="20" t="e">
        <f t="shared" si="22"/>
        <v>#REF!</v>
      </c>
    </row>
    <row r="424" spans="1:8" s="25" customFormat="1" ht="25.5" x14ac:dyDescent="0.2">
      <c r="A424" s="7" t="s">
        <v>529</v>
      </c>
      <c r="B424" s="23" t="s">
        <v>959</v>
      </c>
      <c r="C424" s="16" t="s">
        <v>946</v>
      </c>
      <c r="D424" s="16">
        <v>2</v>
      </c>
      <c r="E424" s="24"/>
      <c r="F424" s="16">
        <f t="shared" si="23"/>
        <v>0</v>
      </c>
      <c r="G424" s="20" t="e">
        <f>#REF!*(1+#REF!/100)</f>
        <v>#REF!</v>
      </c>
      <c r="H424" s="20" t="e">
        <f t="shared" si="22"/>
        <v>#REF!</v>
      </c>
    </row>
    <row r="425" spans="1:8" s="25" customFormat="1" ht="25.5" x14ac:dyDescent="0.2">
      <c r="A425" s="7" t="s">
        <v>530</v>
      </c>
      <c r="B425" s="23" t="s">
        <v>1052</v>
      </c>
      <c r="C425" s="16" t="s">
        <v>185</v>
      </c>
      <c r="D425" s="16">
        <v>2</v>
      </c>
      <c r="E425" s="24"/>
      <c r="F425" s="16">
        <f t="shared" si="23"/>
        <v>0</v>
      </c>
      <c r="G425" s="20" t="e">
        <f>#REF!*(1+#REF!/100)</f>
        <v>#REF!</v>
      </c>
      <c r="H425" s="20" t="e">
        <f t="shared" si="22"/>
        <v>#REF!</v>
      </c>
    </row>
    <row r="426" spans="1:8" s="25" customFormat="1" ht="25.5" x14ac:dyDescent="0.2">
      <c r="A426" s="7" t="s">
        <v>531</v>
      </c>
      <c r="B426" s="23" t="s">
        <v>1053</v>
      </c>
      <c r="C426" s="16" t="s">
        <v>185</v>
      </c>
      <c r="D426" s="16">
        <v>2</v>
      </c>
      <c r="E426" s="24"/>
      <c r="F426" s="16">
        <f t="shared" si="23"/>
        <v>0</v>
      </c>
      <c r="G426" s="20" t="e">
        <f>#REF!*(1+#REF!/100)</f>
        <v>#REF!</v>
      </c>
      <c r="H426" s="20" t="e">
        <f t="shared" si="22"/>
        <v>#REF!</v>
      </c>
    </row>
    <row r="427" spans="1:8" s="25" customFormat="1" ht="25.5" x14ac:dyDescent="0.2">
      <c r="A427" s="7" t="s">
        <v>532</v>
      </c>
      <c r="B427" s="23" t="s">
        <v>1046</v>
      </c>
      <c r="C427" s="16" t="s">
        <v>948</v>
      </c>
      <c r="D427" s="16">
        <v>45</v>
      </c>
      <c r="E427" s="24"/>
      <c r="F427" s="16">
        <f t="shared" si="23"/>
        <v>0</v>
      </c>
      <c r="G427" s="20" t="e">
        <f>#REF!*(1+#REF!/100)</f>
        <v>#REF!</v>
      </c>
      <c r="H427" s="20" t="e">
        <f t="shared" si="22"/>
        <v>#REF!</v>
      </c>
    </row>
    <row r="428" spans="1:8" s="25" customFormat="1" ht="25.5" x14ac:dyDescent="0.2">
      <c r="A428" s="7" t="s">
        <v>533</v>
      </c>
      <c r="B428" s="23" t="s">
        <v>1048</v>
      </c>
      <c r="C428" s="16" t="s">
        <v>185</v>
      </c>
      <c r="D428" s="16">
        <v>5</v>
      </c>
      <c r="E428" s="24"/>
      <c r="F428" s="16">
        <f t="shared" si="23"/>
        <v>0</v>
      </c>
      <c r="G428" s="20" t="e">
        <f>#REF!*(1+#REF!/100)</f>
        <v>#REF!</v>
      </c>
      <c r="H428" s="20" t="e">
        <f t="shared" si="22"/>
        <v>#REF!</v>
      </c>
    </row>
    <row r="429" spans="1:8" s="25" customFormat="1" ht="25.5" x14ac:dyDescent="0.2">
      <c r="A429" s="7" t="s">
        <v>534</v>
      </c>
      <c r="B429" s="23" t="s">
        <v>1047</v>
      </c>
      <c r="C429" s="16" t="s">
        <v>185</v>
      </c>
      <c r="D429" s="16">
        <v>7</v>
      </c>
      <c r="E429" s="24"/>
      <c r="F429" s="16">
        <f t="shared" si="23"/>
        <v>0</v>
      </c>
      <c r="G429" s="20" t="e">
        <f>#REF!*(1+#REF!/100)</f>
        <v>#REF!</v>
      </c>
      <c r="H429" s="20" t="e">
        <f t="shared" si="22"/>
        <v>#REF!</v>
      </c>
    </row>
    <row r="430" spans="1:8" s="25" customFormat="1" ht="25.5" x14ac:dyDescent="0.2">
      <c r="A430" s="7" t="s">
        <v>535</v>
      </c>
      <c r="B430" s="23" t="s">
        <v>1049</v>
      </c>
      <c r="C430" s="16" t="s">
        <v>185</v>
      </c>
      <c r="D430" s="16">
        <v>1</v>
      </c>
      <c r="E430" s="24"/>
      <c r="F430" s="16">
        <f t="shared" si="23"/>
        <v>0</v>
      </c>
      <c r="G430" s="20" t="e">
        <f>#REF!*(1+#REF!/100)</f>
        <v>#REF!</v>
      </c>
      <c r="H430" s="20" t="e">
        <f t="shared" si="22"/>
        <v>#REF!</v>
      </c>
    </row>
    <row r="431" spans="1:8" s="25" customFormat="1" ht="25.5" x14ac:dyDescent="0.2">
      <c r="A431" s="7" t="s">
        <v>536</v>
      </c>
      <c r="B431" s="23" t="s">
        <v>1050</v>
      </c>
      <c r="C431" s="16" t="s">
        <v>185</v>
      </c>
      <c r="D431" s="16">
        <v>3</v>
      </c>
      <c r="E431" s="24"/>
      <c r="F431" s="16">
        <f t="shared" si="23"/>
        <v>0</v>
      </c>
      <c r="G431" s="20" t="e">
        <f>#REF!*(1+#REF!/100)</f>
        <v>#REF!</v>
      </c>
      <c r="H431" s="20" t="e">
        <f t="shared" si="22"/>
        <v>#REF!</v>
      </c>
    </row>
    <row r="432" spans="1:8" s="25" customFormat="1" ht="51" x14ac:dyDescent="0.2">
      <c r="A432" s="7" t="s">
        <v>537</v>
      </c>
      <c r="B432" s="23" t="s">
        <v>1055</v>
      </c>
      <c r="C432" s="16" t="s">
        <v>185</v>
      </c>
      <c r="D432" s="16">
        <v>6</v>
      </c>
      <c r="E432" s="24"/>
      <c r="F432" s="16">
        <f t="shared" si="23"/>
        <v>0</v>
      </c>
      <c r="G432" s="20" t="e">
        <f>#REF!*(1+#REF!/100)</f>
        <v>#REF!</v>
      </c>
      <c r="H432" s="20" t="e">
        <f t="shared" si="22"/>
        <v>#REF!</v>
      </c>
    </row>
    <row r="433" spans="1:8" s="25" customFormat="1" x14ac:dyDescent="0.2">
      <c r="A433" s="7" t="s">
        <v>538</v>
      </c>
      <c r="B433" s="23" t="s">
        <v>1058</v>
      </c>
      <c r="C433" s="16" t="s">
        <v>148</v>
      </c>
      <c r="D433" s="16">
        <v>840.95</v>
      </c>
      <c r="E433" s="24"/>
      <c r="F433" s="16">
        <f t="shared" si="23"/>
        <v>0</v>
      </c>
      <c r="G433" s="20" t="e">
        <f>#REF!*(1+#REF!/100)</f>
        <v>#REF!</v>
      </c>
      <c r="H433" s="20" t="e">
        <f t="shared" si="22"/>
        <v>#REF!</v>
      </c>
    </row>
    <row r="434" spans="1:8" s="25" customFormat="1" x14ac:dyDescent="0.2">
      <c r="A434" s="7" t="s">
        <v>539</v>
      </c>
      <c r="B434" s="23" t="s">
        <v>1059</v>
      </c>
      <c r="C434" s="16" t="s">
        <v>148</v>
      </c>
      <c r="D434" s="16">
        <v>222.05</v>
      </c>
      <c r="E434" s="24"/>
      <c r="F434" s="16">
        <f t="shared" si="23"/>
        <v>0</v>
      </c>
      <c r="G434" s="20" t="e">
        <f>#REF!*(1+#REF!/100)</f>
        <v>#REF!</v>
      </c>
      <c r="H434" s="20" t="e">
        <f t="shared" si="22"/>
        <v>#REF!</v>
      </c>
    </row>
    <row r="435" spans="1:8" s="25" customFormat="1" x14ac:dyDescent="0.2">
      <c r="A435" s="7" t="s">
        <v>540</v>
      </c>
      <c r="B435" s="23" t="s">
        <v>1054</v>
      </c>
      <c r="C435" s="16" t="s">
        <v>148</v>
      </c>
      <c r="D435" s="16">
        <v>6.06</v>
      </c>
      <c r="E435" s="24"/>
      <c r="F435" s="16">
        <f t="shared" si="23"/>
        <v>0</v>
      </c>
      <c r="G435" s="20" t="e">
        <f>#REF!*(1+#REF!/100)</f>
        <v>#REF!</v>
      </c>
      <c r="H435" s="20" t="e">
        <f t="shared" si="22"/>
        <v>#REF!</v>
      </c>
    </row>
    <row r="436" spans="1:8" s="25" customFormat="1" x14ac:dyDescent="0.2">
      <c r="A436" s="7" t="s">
        <v>541</v>
      </c>
      <c r="B436" s="23" t="s">
        <v>886</v>
      </c>
      <c r="C436" s="16" t="s">
        <v>946</v>
      </c>
      <c r="D436" s="16">
        <v>4</v>
      </c>
      <c r="E436" s="24"/>
      <c r="F436" s="16">
        <f t="shared" si="23"/>
        <v>0</v>
      </c>
      <c r="G436" s="20" t="e">
        <f>#REF!*(1+#REF!/100)</f>
        <v>#REF!</v>
      </c>
      <c r="H436" s="20" t="e">
        <f t="shared" si="22"/>
        <v>#REF!</v>
      </c>
    </row>
    <row r="437" spans="1:8" s="25" customFormat="1" x14ac:dyDescent="0.2">
      <c r="A437" s="7" t="s">
        <v>542</v>
      </c>
      <c r="B437" s="23" t="s">
        <v>887</v>
      </c>
      <c r="C437" s="16" t="s">
        <v>946</v>
      </c>
      <c r="D437" s="16">
        <v>17</v>
      </c>
      <c r="E437" s="24"/>
      <c r="F437" s="16">
        <f t="shared" si="23"/>
        <v>0</v>
      </c>
      <c r="G437" s="20" t="e">
        <f>#REF!*(1+#REF!/100)</f>
        <v>#REF!</v>
      </c>
      <c r="H437" s="20" t="e">
        <f t="shared" si="22"/>
        <v>#REF!</v>
      </c>
    </row>
    <row r="438" spans="1:8" s="25" customFormat="1" ht="25.5" x14ac:dyDescent="0.2">
      <c r="A438" s="7" t="s">
        <v>543</v>
      </c>
      <c r="B438" s="23" t="s">
        <v>957</v>
      </c>
      <c r="C438" s="16" t="s">
        <v>946</v>
      </c>
      <c r="D438" s="16">
        <v>3</v>
      </c>
      <c r="E438" s="24"/>
      <c r="F438" s="16">
        <f t="shared" si="23"/>
        <v>0</v>
      </c>
      <c r="G438" s="20" t="e">
        <f>#REF!*(1+#REF!/100)</f>
        <v>#REF!</v>
      </c>
      <c r="H438" s="20" t="e">
        <f t="shared" si="22"/>
        <v>#REF!</v>
      </c>
    </row>
    <row r="439" spans="1:8" s="25" customFormat="1" ht="25.5" x14ac:dyDescent="0.2">
      <c r="A439" s="7" t="s">
        <v>544</v>
      </c>
      <c r="B439" s="23" t="s">
        <v>1060</v>
      </c>
      <c r="C439" s="16" t="s">
        <v>948</v>
      </c>
      <c r="D439" s="16">
        <v>320.43</v>
      </c>
      <c r="E439" s="24"/>
      <c r="F439" s="16">
        <f t="shared" si="23"/>
        <v>0</v>
      </c>
      <c r="G439" s="20" t="e">
        <f>#REF!*(1+#REF!/100)</f>
        <v>#REF!</v>
      </c>
      <c r="H439" s="20" t="e">
        <f t="shared" si="22"/>
        <v>#REF!</v>
      </c>
    </row>
    <row r="440" spans="1:8" s="25" customFormat="1" x14ac:dyDescent="0.2">
      <c r="A440" s="7" t="s">
        <v>545</v>
      </c>
      <c r="B440" s="23" t="s">
        <v>954</v>
      </c>
      <c r="C440" s="16" t="s">
        <v>948</v>
      </c>
      <c r="D440" s="16">
        <v>90</v>
      </c>
      <c r="E440" s="24"/>
      <c r="F440" s="16">
        <f t="shared" si="23"/>
        <v>0</v>
      </c>
      <c r="G440" s="20" t="e">
        <f>#REF!*(1+#REF!/100)</f>
        <v>#REF!</v>
      </c>
      <c r="H440" s="20" t="e">
        <f t="shared" ref="H440:H442" si="24">D440*G440</f>
        <v>#REF!</v>
      </c>
    </row>
    <row r="441" spans="1:8" s="25" customFormat="1" ht="25.5" x14ac:dyDescent="0.2">
      <c r="A441" s="7" t="s">
        <v>1172</v>
      </c>
      <c r="B441" s="23" t="s">
        <v>1274</v>
      </c>
      <c r="C441" s="16" t="s">
        <v>185</v>
      </c>
      <c r="D441" s="16">
        <v>1</v>
      </c>
      <c r="E441" s="24"/>
      <c r="F441" s="16">
        <f t="shared" si="23"/>
        <v>0</v>
      </c>
      <c r="G441" s="20" t="e">
        <f>#REF!*(1+#REF!/100)</f>
        <v>#REF!</v>
      </c>
      <c r="H441" s="20" t="e">
        <f t="shared" si="24"/>
        <v>#REF!</v>
      </c>
    </row>
    <row r="442" spans="1:8" s="25" customFormat="1" ht="13.5" thickBot="1" x14ac:dyDescent="0.25">
      <c r="A442" s="7" t="s">
        <v>1221</v>
      </c>
      <c r="B442" s="23" t="s">
        <v>893</v>
      </c>
      <c r="C442" s="16" t="s">
        <v>946</v>
      </c>
      <c r="D442" s="16">
        <v>2</v>
      </c>
      <c r="E442" s="24"/>
      <c r="F442" s="16">
        <f t="shared" si="23"/>
        <v>0</v>
      </c>
      <c r="G442" s="20" t="e">
        <f>#REF!*(1+#REF!/100)</f>
        <v>#REF!</v>
      </c>
      <c r="H442" s="20" t="e">
        <f t="shared" si="24"/>
        <v>#REF!</v>
      </c>
    </row>
    <row r="443" spans="1:8" s="1" customFormat="1" ht="15.75" x14ac:dyDescent="0.2">
      <c r="A443" s="92" t="s">
        <v>546</v>
      </c>
      <c r="B443" s="93"/>
      <c r="C443" s="93"/>
      <c r="D443" s="94"/>
      <c r="E443" s="26"/>
      <c r="F443" s="42">
        <f>Serviços!F538</f>
        <v>0</v>
      </c>
      <c r="G443" s="19"/>
      <c r="H443" s="19"/>
    </row>
    <row r="444" spans="1:8" s="1" customFormat="1" x14ac:dyDescent="0.2">
      <c r="A444" s="56"/>
      <c r="B444" s="15"/>
      <c r="C444" s="15"/>
      <c r="D444" s="55"/>
      <c r="E444" s="55"/>
      <c r="F444" s="57"/>
      <c r="G444" s="19"/>
      <c r="H444" s="19"/>
    </row>
    <row r="445" spans="1:8" ht="15.75" x14ac:dyDescent="0.2">
      <c r="A445" s="89" t="s">
        <v>549</v>
      </c>
      <c r="B445" s="90"/>
      <c r="C445" s="90"/>
      <c r="D445" s="91"/>
      <c r="E445" s="30"/>
      <c r="F445" s="43">
        <f>Serviços!F540</f>
        <v>0</v>
      </c>
      <c r="H445" s="20" t="e">
        <f>SUM(H11:H442)</f>
        <v>#REF!</v>
      </c>
    </row>
    <row r="446" spans="1:8" s="1" customFormat="1" x14ac:dyDescent="0.2">
      <c r="A446" s="56"/>
      <c r="B446" s="15"/>
      <c r="C446" s="15"/>
      <c r="D446" s="55"/>
      <c r="E446" s="55"/>
      <c r="F446" s="57"/>
      <c r="G446" s="19"/>
      <c r="H446" s="19"/>
    </row>
    <row r="447" spans="1:8" ht="16.5" thickBot="1" x14ac:dyDescent="0.25">
      <c r="A447" s="86" t="s">
        <v>548</v>
      </c>
      <c r="B447" s="87"/>
      <c r="C447" s="87"/>
      <c r="D447" s="88"/>
      <c r="E447" s="29"/>
      <c r="F447" s="44">
        <f>Serviços!F542</f>
        <v>0</v>
      </c>
    </row>
    <row r="448" spans="1:8" x14ac:dyDescent="0.2">
      <c r="B448" s="12"/>
      <c r="F448" s="13"/>
    </row>
    <row r="449" spans="2:6" x14ac:dyDescent="0.2">
      <c r="B449" s="12"/>
      <c r="F449" s="13"/>
    </row>
    <row r="450" spans="2:6" x14ac:dyDescent="0.2">
      <c r="B450" s="12"/>
      <c r="F450" s="13"/>
    </row>
    <row r="451" spans="2:6" x14ac:dyDescent="0.2">
      <c r="B451" s="12"/>
      <c r="F451" s="13"/>
    </row>
    <row r="452" spans="2:6" x14ac:dyDescent="0.2">
      <c r="B452" s="12"/>
      <c r="F452" s="13"/>
    </row>
    <row r="453" spans="2:6" x14ac:dyDescent="0.2">
      <c r="B453" s="12"/>
      <c r="F453" s="13"/>
    </row>
    <row r="454" spans="2:6" x14ac:dyDescent="0.2">
      <c r="B454" s="12"/>
      <c r="F454" s="13"/>
    </row>
    <row r="455" spans="2:6" x14ac:dyDescent="0.2">
      <c r="B455" s="12"/>
      <c r="F455" s="13"/>
    </row>
    <row r="456" spans="2:6" x14ac:dyDescent="0.2">
      <c r="B456" s="12"/>
      <c r="F456" s="13"/>
    </row>
    <row r="457" spans="2:6" x14ac:dyDescent="0.2">
      <c r="B457" s="12"/>
      <c r="F457" s="13"/>
    </row>
    <row r="458" spans="2:6" x14ac:dyDescent="0.2">
      <c r="B458" s="12"/>
      <c r="F458" s="13"/>
    </row>
    <row r="459" spans="2:6" x14ac:dyDescent="0.2">
      <c r="B459" s="12"/>
      <c r="F459" s="13"/>
    </row>
    <row r="460" spans="2:6" x14ac:dyDescent="0.2">
      <c r="B460" s="12"/>
      <c r="F460" s="13"/>
    </row>
    <row r="461" spans="2:6" x14ac:dyDescent="0.2">
      <c r="B461" s="12"/>
      <c r="F461" s="13"/>
    </row>
    <row r="462" spans="2:6" x14ac:dyDescent="0.2">
      <c r="B462" s="12"/>
      <c r="F462" s="13"/>
    </row>
    <row r="463" spans="2:6" x14ac:dyDescent="0.2">
      <c r="B463" s="12"/>
      <c r="F463" s="13"/>
    </row>
    <row r="464" spans="2:6" x14ac:dyDescent="0.2">
      <c r="B464" s="12"/>
      <c r="F464" s="13"/>
    </row>
    <row r="465" spans="2:6" x14ac:dyDescent="0.2">
      <c r="B465" s="12"/>
      <c r="F465" s="13"/>
    </row>
    <row r="466" spans="2:6" x14ac:dyDescent="0.2">
      <c r="B466" s="12"/>
      <c r="F466" s="13"/>
    </row>
    <row r="467" spans="2:6" x14ac:dyDescent="0.2">
      <c r="B467" s="12"/>
      <c r="F467" s="13"/>
    </row>
    <row r="468" spans="2:6" x14ac:dyDescent="0.2">
      <c r="B468" s="12"/>
      <c r="F468" s="13"/>
    </row>
    <row r="469" spans="2:6" x14ac:dyDescent="0.2">
      <c r="B469" s="12"/>
      <c r="F469" s="13"/>
    </row>
    <row r="470" spans="2:6" x14ac:dyDescent="0.2">
      <c r="B470" s="12"/>
      <c r="F470" s="13"/>
    </row>
    <row r="471" spans="2:6" x14ac:dyDescent="0.2">
      <c r="B471" s="12"/>
      <c r="F471" s="13"/>
    </row>
    <row r="472" spans="2:6" x14ac:dyDescent="0.2">
      <c r="B472" s="12"/>
      <c r="F472" s="13"/>
    </row>
    <row r="473" spans="2:6" x14ac:dyDescent="0.2">
      <c r="B473" s="12"/>
      <c r="F473" s="13"/>
    </row>
    <row r="474" spans="2:6" x14ac:dyDescent="0.2">
      <c r="B474" s="12"/>
      <c r="F474" s="13"/>
    </row>
    <row r="475" spans="2:6" x14ac:dyDescent="0.2">
      <c r="B475" s="12"/>
      <c r="F475" s="13"/>
    </row>
    <row r="476" spans="2:6" x14ac:dyDescent="0.2">
      <c r="B476" s="12"/>
      <c r="F476" s="13"/>
    </row>
    <row r="477" spans="2:6" x14ac:dyDescent="0.2">
      <c r="B477" s="12"/>
      <c r="F477" s="13"/>
    </row>
    <row r="478" spans="2:6" x14ac:dyDescent="0.2">
      <c r="B478" s="12"/>
      <c r="F478" s="13"/>
    </row>
    <row r="479" spans="2:6" x14ac:dyDescent="0.2">
      <c r="B479" s="12"/>
      <c r="F479" s="13"/>
    </row>
    <row r="480" spans="2:6" x14ac:dyDescent="0.2">
      <c r="B480" s="12"/>
      <c r="F480" s="13"/>
    </row>
    <row r="481" spans="2:6" x14ac:dyDescent="0.2">
      <c r="B481" s="12"/>
      <c r="F481" s="13"/>
    </row>
    <row r="482" spans="2:6" x14ac:dyDescent="0.2">
      <c r="B482" s="12"/>
      <c r="F482" s="13"/>
    </row>
    <row r="483" spans="2:6" x14ac:dyDescent="0.2">
      <c r="B483" s="12"/>
      <c r="F483" s="13"/>
    </row>
    <row r="484" spans="2:6" x14ac:dyDescent="0.2">
      <c r="B484" s="12"/>
      <c r="F484" s="13"/>
    </row>
    <row r="485" spans="2:6" x14ac:dyDescent="0.2">
      <c r="B485" s="12"/>
      <c r="F485" s="13"/>
    </row>
    <row r="486" spans="2:6" x14ac:dyDescent="0.2">
      <c r="B486" s="12"/>
      <c r="F486" s="13"/>
    </row>
    <row r="487" spans="2:6" x14ac:dyDescent="0.2">
      <c r="B487" s="12"/>
      <c r="F487" s="13"/>
    </row>
    <row r="488" spans="2:6" x14ac:dyDescent="0.2">
      <c r="B488" s="12"/>
      <c r="F488" s="13"/>
    </row>
    <row r="489" spans="2:6" x14ac:dyDescent="0.2">
      <c r="B489" s="12"/>
      <c r="F489" s="13"/>
    </row>
    <row r="490" spans="2:6" x14ac:dyDescent="0.2">
      <c r="B490" s="12"/>
      <c r="F490" s="13"/>
    </row>
    <row r="491" spans="2:6" x14ac:dyDescent="0.2">
      <c r="B491" s="12"/>
      <c r="F491" s="13"/>
    </row>
    <row r="492" spans="2:6" x14ac:dyDescent="0.2">
      <c r="B492" s="12"/>
      <c r="F492" s="13"/>
    </row>
    <row r="493" spans="2:6" x14ac:dyDescent="0.2">
      <c r="B493" s="12"/>
      <c r="F493" s="13"/>
    </row>
    <row r="494" spans="2:6" x14ac:dyDescent="0.2">
      <c r="B494" s="12"/>
      <c r="F494" s="13"/>
    </row>
    <row r="495" spans="2:6" x14ac:dyDescent="0.2">
      <c r="B495" s="12"/>
      <c r="F495" s="13"/>
    </row>
    <row r="496" spans="2:6" x14ac:dyDescent="0.2">
      <c r="B496" s="12"/>
      <c r="F496" s="13"/>
    </row>
    <row r="497" spans="2:6" x14ac:dyDescent="0.2">
      <c r="B497" s="12"/>
      <c r="F497" s="13"/>
    </row>
    <row r="498" spans="2:6" x14ac:dyDescent="0.2">
      <c r="B498" s="12"/>
      <c r="F498" s="13"/>
    </row>
    <row r="499" spans="2:6" x14ac:dyDescent="0.2">
      <c r="B499" s="12"/>
      <c r="F499" s="13"/>
    </row>
    <row r="500" spans="2:6" x14ac:dyDescent="0.2">
      <c r="B500" s="12"/>
      <c r="F500" s="13"/>
    </row>
    <row r="501" spans="2:6" x14ac:dyDescent="0.2">
      <c r="B501" s="12"/>
      <c r="F501" s="13"/>
    </row>
    <row r="502" spans="2:6" x14ac:dyDescent="0.2">
      <c r="B502" s="12"/>
      <c r="F502" s="13"/>
    </row>
    <row r="503" spans="2:6" x14ac:dyDescent="0.2">
      <c r="B503" s="12"/>
      <c r="F503" s="13"/>
    </row>
    <row r="504" spans="2:6" x14ac:dyDescent="0.2">
      <c r="B504" s="12"/>
      <c r="F504" s="13"/>
    </row>
    <row r="505" spans="2:6" x14ac:dyDescent="0.2">
      <c r="B505" s="12"/>
      <c r="F505" s="13"/>
    </row>
    <row r="506" spans="2:6" x14ac:dyDescent="0.2">
      <c r="B506" s="12"/>
      <c r="F506" s="13"/>
    </row>
    <row r="507" spans="2:6" x14ac:dyDescent="0.2">
      <c r="B507" s="12"/>
      <c r="F507" s="13"/>
    </row>
    <row r="508" spans="2:6" x14ac:dyDescent="0.2">
      <c r="B508" s="12"/>
      <c r="F508" s="13"/>
    </row>
    <row r="509" spans="2:6" x14ac:dyDescent="0.2">
      <c r="B509" s="12"/>
      <c r="F509" s="13"/>
    </row>
    <row r="510" spans="2:6" x14ac:dyDescent="0.2">
      <c r="B510" s="12"/>
      <c r="F510" s="13"/>
    </row>
    <row r="511" spans="2:6" x14ac:dyDescent="0.2">
      <c r="B511" s="12"/>
      <c r="F511" s="13"/>
    </row>
    <row r="512" spans="2:6" x14ac:dyDescent="0.2">
      <c r="B512" s="12"/>
      <c r="F512" s="13"/>
    </row>
    <row r="513" spans="2:6" x14ac:dyDescent="0.2">
      <c r="B513" s="12"/>
      <c r="F513" s="13"/>
    </row>
    <row r="514" spans="2:6" x14ac:dyDescent="0.2">
      <c r="B514" s="12"/>
      <c r="F514" s="13"/>
    </row>
    <row r="515" spans="2:6" x14ac:dyDescent="0.2">
      <c r="B515" s="12"/>
      <c r="F515" s="13"/>
    </row>
    <row r="516" spans="2:6" x14ac:dyDescent="0.2">
      <c r="B516" s="12"/>
      <c r="F516" s="13"/>
    </row>
    <row r="517" spans="2:6" x14ac:dyDescent="0.2">
      <c r="B517" s="12"/>
      <c r="F517" s="13"/>
    </row>
    <row r="518" spans="2:6" x14ac:dyDescent="0.2">
      <c r="B518" s="12"/>
      <c r="F518" s="13"/>
    </row>
    <row r="519" spans="2:6" x14ac:dyDescent="0.2">
      <c r="B519" s="12"/>
      <c r="F519" s="13"/>
    </row>
    <row r="520" spans="2:6" x14ac:dyDescent="0.2">
      <c r="B520" s="12"/>
      <c r="F520" s="13"/>
    </row>
    <row r="521" spans="2:6" x14ac:dyDescent="0.2">
      <c r="B521" s="12"/>
      <c r="F521" s="13"/>
    </row>
    <row r="522" spans="2:6" x14ac:dyDescent="0.2">
      <c r="B522" s="12"/>
      <c r="F522" s="13"/>
    </row>
    <row r="523" spans="2:6" x14ac:dyDescent="0.2">
      <c r="B523" s="12"/>
      <c r="F523" s="13"/>
    </row>
    <row r="524" spans="2:6" x14ac:dyDescent="0.2">
      <c r="B524" s="12"/>
      <c r="F524" s="13"/>
    </row>
    <row r="525" spans="2:6" x14ac:dyDescent="0.2">
      <c r="B525" s="12"/>
      <c r="F525" s="13"/>
    </row>
    <row r="526" spans="2:6" x14ac:dyDescent="0.2">
      <c r="B526" s="12"/>
      <c r="F526" s="13"/>
    </row>
    <row r="527" spans="2:6" x14ac:dyDescent="0.2">
      <c r="B527" s="12"/>
      <c r="F527" s="13"/>
    </row>
    <row r="528" spans="2:6" x14ac:dyDescent="0.2">
      <c r="B528" s="12"/>
      <c r="F528" s="13"/>
    </row>
    <row r="529" spans="2:6" x14ac:dyDescent="0.2">
      <c r="B529" s="12"/>
      <c r="F529" s="13"/>
    </row>
    <row r="530" spans="2:6" x14ac:dyDescent="0.2">
      <c r="B530" s="12"/>
      <c r="F530" s="13"/>
    </row>
    <row r="531" spans="2:6" x14ac:dyDescent="0.2">
      <c r="B531" s="12"/>
      <c r="F531" s="13"/>
    </row>
    <row r="532" spans="2:6" x14ac:dyDescent="0.2">
      <c r="B532" s="12"/>
      <c r="F532" s="13"/>
    </row>
    <row r="533" spans="2:6" x14ac:dyDescent="0.2">
      <c r="B533" s="12"/>
      <c r="F533" s="13"/>
    </row>
    <row r="534" spans="2:6" x14ac:dyDescent="0.2">
      <c r="B534" s="12"/>
      <c r="F534" s="13"/>
    </row>
    <row r="535" spans="2:6" x14ac:dyDescent="0.2">
      <c r="B535" s="12"/>
      <c r="F535" s="13"/>
    </row>
    <row r="536" spans="2:6" x14ac:dyDescent="0.2">
      <c r="B536" s="12"/>
      <c r="F536" s="13"/>
    </row>
    <row r="537" spans="2:6" x14ac:dyDescent="0.2">
      <c r="B537" s="12"/>
      <c r="F537" s="13"/>
    </row>
    <row r="538" spans="2:6" x14ac:dyDescent="0.2">
      <c r="B538" s="12"/>
      <c r="F538" s="13"/>
    </row>
    <row r="539" spans="2:6" x14ac:dyDescent="0.2">
      <c r="B539" s="12"/>
      <c r="F539" s="13"/>
    </row>
    <row r="540" spans="2:6" x14ac:dyDescent="0.2">
      <c r="B540" s="12"/>
      <c r="F540" s="13"/>
    </row>
    <row r="541" spans="2:6" x14ac:dyDescent="0.2">
      <c r="B541" s="12"/>
      <c r="F541" s="13"/>
    </row>
    <row r="542" spans="2:6" x14ac:dyDescent="0.2">
      <c r="B542" s="12"/>
      <c r="F542" s="13"/>
    </row>
    <row r="543" spans="2:6" x14ac:dyDescent="0.2">
      <c r="B543" s="12"/>
      <c r="F543" s="13"/>
    </row>
    <row r="544" spans="2:6" x14ac:dyDescent="0.2">
      <c r="B544" s="12"/>
      <c r="F544" s="13"/>
    </row>
    <row r="545" spans="2:6" x14ac:dyDescent="0.2">
      <c r="B545" s="12"/>
      <c r="F545" s="13"/>
    </row>
    <row r="546" spans="2:6" x14ac:dyDescent="0.2">
      <c r="B546" s="12"/>
      <c r="F546" s="13"/>
    </row>
    <row r="547" spans="2:6" x14ac:dyDescent="0.2">
      <c r="B547" s="12"/>
      <c r="F547" s="13"/>
    </row>
    <row r="548" spans="2:6" x14ac:dyDescent="0.2">
      <c r="B548" s="12"/>
      <c r="F548" s="13"/>
    </row>
    <row r="549" spans="2:6" x14ac:dyDescent="0.2">
      <c r="B549" s="12"/>
      <c r="F549" s="13"/>
    </row>
    <row r="550" spans="2:6" x14ac:dyDescent="0.2">
      <c r="B550" s="12"/>
      <c r="F550" s="13"/>
    </row>
    <row r="551" spans="2:6" x14ac:dyDescent="0.2">
      <c r="B551" s="12"/>
      <c r="F551" s="13"/>
    </row>
    <row r="552" spans="2:6" x14ac:dyDescent="0.2">
      <c r="B552" s="12"/>
      <c r="F552" s="13"/>
    </row>
    <row r="553" spans="2:6" x14ac:dyDescent="0.2">
      <c r="B553" s="12"/>
      <c r="F553" s="13"/>
    </row>
    <row r="554" spans="2:6" x14ac:dyDescent="0.2">
      <c r="B554" s="12"/>
      <c r="F554" s="13"/>
    </row>
    <row r="555" spans="2:6" x14ac:dyDescent="0.2">
      <c r="B555" s="12"/>
      <c r="F555" s="13"/>
    </row>
    <row r="556" spans="2:6" x14ac:dyDescent="0.2">
      <c r="B556" s="12"/>
      <c r="F556" s="13"/>
    </row>
    <row r="557" spans="2:6" x14ac:dyDescent="0.2">
      <c r="B557" s="12"/>
      <c r="F557" s="13"/>
    </row>
    <row r="558" spans="2:6" x14ac:dyDescent="0.2">
      <c r="B558" s="12"/>
      <c r="F558" s="13"/>
    </row>
    <row r="559" spans="2:6" x14ac:dyDescent="0.2">
      <c r="B559" s="12"/>
      <c r="F559" s="13"/>
    </row>
    <row r="560" spans="2:6" x14ac:dyDescent="0.2">
      <c r="B560" s="12"/>
      <c r="F560" s="13"/>
    </row>
    <row r="561" spans="2:6" x14ac:dyDescent="0.2">
      <c r="B561" s="12"/>
      <c r="F561" s="13"/>
    </row>
    <row r="562" spans="2:6" x14ac:dyDescent="0.2">
      <c r="B562" s="12"/>
      <c r="F562" s="13"/>
    </row>
    <row r="563" spans="2:6" x14ac:dyDescent="0.2">
      <c r="B563" s="12"/>
      <c r="F563" s="13"/>
    </row>
    <row r="564" spans="2:6" x14ac:dyDescent="0.2">
      <c r="B564" s="12"/>
      <c r="F564" s="13"/>
    </row>
    <row r="565" spans="2:6" x14ac:dyDescent="0.2">
      <c r="B565" s="12"/>
      <c r="F565" s="13"/>
    </row>
    <row r="566" spans="2:6" x14ac:dyDescent="0.2">
      <c r="B566" s="12"/>
      <c r="F566" s="13"/>
    </row>
    <row r="567" spans="2:6" x14ac:dyDescent="0.2">
      <c r="B567" s="12"/>
      <c r="F567" s="13"/>
    </row>
    <row r="568" spans="2:6" x14ac:dyDescent="0.2">
      <c r="B568" s="12"/>
      <c r="F568" s="13"/>
    </row>
    <row r="569" spans="2:6" x14ac:dyDescent="0.2">
      <c r="B569" s="12"/>
      <c r="F569" s="13"/>
    </row>
    <row r="570" spans="2:6" x14ac:dyDescent="0.2">
      <c r="B570" s="12"/>
      <c r="F570" s="13"/>
    </row>
    <row r="571" spans="2:6" x14ac:dyDescent="0.2">
      <c r="B571" s="12"/>
      <c r="F571" s="13"/>
    </row>
    <row r="572" spans="2:6" x14ac:dyDescent="0.2">
      <c r="B572" s="12"/>
      <c r="F572" s="13"/>
    </row>
    <row r="573" spans="2:6" x14ac:dyDescent="0.2">
      <c r="B573" s="12"/>
      <c r="F573" s="13"/>
    </row>
    <row r="574" spans="2:6" x14ac:dyDescent="0.2">
      <c r="B574" s="12"/>
      <c r="F574" s="13"/>
    </row>
    <row r="575" spans="2:6" x14ac:dyDescent="0.2">
      <c r="B575" s="12"/>
      <c r="F575" s="13"/>
    </row>
    <row r="576" spans="2:6" x14ac:dyDescent="0.2">
      <c r="B576" s="12"/>
      <c r="F576" s="13"/>
    </row>
    <row r="577" spans="2:6" x14ac:dyDescent="0.2">
      <c r="B577" s="12"/>
      <c r="F577" s="13"/>
    </row>
    <row r="578" spans="2:6" x14ac:dyDescent="0.2">
      <c r="B578" s="12"/>
      <c r="F578" s="13"/>
    </row>
    <row r="579" spans="2:6" x14ac:dyDescent="0.2">
      <c r="B579" s="12"/>
      <c r="F579" s="13"/>
    </row>
    <row r="580" spans="2:6" x14ac:dyDescent="0.2">
      <c r="B580" s="12"/>
      <c r="F580" s="13"/>
    </row>
    <row r="581" spans="2:6" x14ac:dyDescent="0.2">
      <c r="B581" s="12"/>
      <c r="F581" s="13"/>
    </row>
    <row r="582" spans="2:6" x14ac:dyDescent="0.2">
      <c r="B582" s="12"/>
      <c r="F582" s="13"/>
    </row>
    <row r="583" spans="2:6" x14ac:dyDescent="0.2">
      <c r="B583" s="12"/>
      <c r="F583" s="13"/>
    </row>
    <row r="584" spans="2:6" x14ac:dyDescent="0.2">
      <c r="B584" s="12"/>
      <c r="F584" s="13"/>
    </row>
    <row r="585" spans="2:6" x14ac:dyDescent="0.2">
      <c r="B585" s="12"/>
      <c r="F585" s="13"/>
    </row>
    <row r="586" spans="2:6" x14ac:dyDescent="0.2">
      <c r="B586" s="12"/>
      <c r="F586" s="13"/>
    </row>
    <row r="587" spans="2:6" x14ac:dyDescent="0.2">
      <c r="B587" s="12"/>
      <c r="F587" s="13"/>
    </row>
    <row r="588" spans="2:6" x14ac:dyDescent="0.2">
      <c r="B588" s="12"/>
      <c r="F588" s="13"/>
    </row>
    <row r="589" spans="2:6" x14ac:dyDescent="0.2">
      <c r="B589" s="12"/>
      <c r="F589" s="13"/>
    </row>
    <row r="590" spans="2:6" x14ac:dyDescent="0.2">
      <c r="B590" s="12"/>
      <c r="F590" s="13"/>
    </row>
    <row r="591" spans="2:6" x14ac:dyDescent="0.2">
      <c r="B591" s="12"/>
      <c r="F591" s="13"/>
    </row>
    <row r="592" spans="2:6" x14ac:dyDescent="0.2">
      <c r="B592" s="12"/>
      <c r="F592" s="13"/>
    </row>
    <row r="593" spans="2:6" x14ac:dyDescent="0.2">
      <c r="B593" s="12"/>
      <c r="F593" s="13"/>
    </row>
    <row r="594" spans="2:6" x14ac:dyDescent="0.2">
      <c r="B594" s="12"/>
      <c r="F594" s="13"/>
    </row>
    <row r="595" spans="2:6" x14ac:dyDescent="0.2">
      <c r="B595" s="12"/>
      <c r="F595" s="13"/>
    </row>
    <row r="596" spans="2:6" x14ac:dyDescent="0.2">
      <c r="B596" s="12"/>
      <c r="F596" s="13"/>
    </row>
    <row r="597" spans="2:6" x14ac:dyDescent="0.2">
      <c r="B597" s="12"/>
      <c r="F597" s="13"/>
    </row>
    <row r="598" spans="2:6" x14ac:dyDescent="0.2">
      <c r="B598" s="12"/>
      <c r="F598" s="13"/>
    </row>
    <row r="599" spans="2:6" x14ac:dyDescent="0.2">
      <c r="B599" s="12"/>
      <c r="F599" s="13"/>
    </row>
    <row r="600" spans="2:6" x14ac:dyDescent="0.2">
      <c r="B600" s="12"/>
      <c r="F600" s="13"/>
    </row>
    <row r="601" spans="2:6" x14ac:dyDescent="0.2">
      <c r="B601" s="12"/>
      <c r="F601" s="13"/>
    </row>
    <row r="602" spans="2:6" x14ac:dyDescent="0.2">
      <c r="B602" s="12"/>
      <c r="F602" s="13"/>
    </row>
    <row r="603" spans="2:6" x14ac:dyDescent="0.2">
      <c r="B603" s="12"/>
      <c r="F603" s="13"/>
    </row>
    <row r="604" spans="2:6" x14ac:dyDescent="0.2">
      <c r="B604" s="12"/>
      <c r="F604" s="13"/>
    </row>
    <row r="605" spans="2:6" x14ac:dyDescent="0.2">
      <c r="B605" s="12"/>
      <c r="F605" s="13"/>
    </row>
    <row r="606" spans="2:6" x14ac:dyDescent="0.2">
      <c r="B606" s="12"/>
      <c r="F606" s="13"/>
    </row>
    <row r="607" spans="2:6" x14ac:dyDescent="0.2">
      <c r="B607" s="12"/>
      <c r="F607" s="13"/>
    </row>
    <row r="608" spans="2:6" x14ac:dyDescent="0.2">
      <c r="B608" s="12"/>
      <c r="F608" s="13"/>
    </row>
    <row r="609" spans="2:6" x14ac:dyDescent="0.2">
      <c r="B609" s="12"/>
      <c r="F609" s="13"/>
    </row>
    <row r="610" spans="2:6" x14ac:dyDescent="0.2">
      <c r="B610" s="12"/>
      <c r="F610" s="13"/>
    </row>
    <row r="611" spans="2:6" x14ac:dyDescent="0.2">
      <c r="B611" s="12"/>
      <c r="F611" s="13"/>
    </row>
    <row r="612" spans="2:6" x14ac:dyDescent="0.2">
      <c r="B612" s="12"/>
      <c r="F612" s="13"/>
    </row>
    <row r="613" spans="2:6" x14ac:dyDescent="0.2">
      <c r="B613" s="12"/>
      <c r="F613" s="13"/>
    </row>
    <row r="614" spans="2:6" x14ac:dyDescent="0.2">
      <c r="B614" s="12"/>
      <c r="F614" s="13"/>
    </row>
    <row r="615" spans="2:6" x14ac:dyDescent="0.2">
      <c r="B615" s="12"/>
      <c r="F615" s="13"/>
    </row>
    <row r="616" spans="2:6" x14ac:dyDescent="0.2">
      <c r="B616" s="12"/>
      <c r="F616" s="13"/>
    </row>
    <row r="617" spans="2:6" x14ac:dyDescent="0.2">
      <c r="B617" s="12"/>
      <c r="F617" s="13"/>
    </row>
    <row r="618" spans="2:6" x14ac:dyDescent="0.2">
      <c r="B618" s="12"/>
      <c r="F618" s="13"/>
    </row>
    <row r="619" spans="2:6" x14ac:dyDescent="0.2">
      <c r="B619" s="12"/>
      <c r="F619" s="13"/>
    </row>
    <row r="620" spans="2:6" x14ac:dyDescent="0.2">
      <c r="B620" s="12"/>
      <c r="F620" s="13"/>
    </row>
    <row r="621" spans="2:6" x14ac:dyDescent="0.2">
      <c r="B621" s="12"/>
      <c r="F621" s="13"/>
    </row>
    <row r="622" spans="2:6" x14ac:dyDescent="0.2">
      <c r="B622" s="12"/>
      <c r="F622" s="13"/>
    </row>
    <row r="623" spans="2:6" x14ac:dyDescent="0.2">
      <c r="B623" s="12"/>
      <c r="F623" s="13"/>
    </row>
    <row r="624" spans="2:6" x14ac:dyDescent="0.2">
      <c r="B624" s="12"/>
      <c r="F624" s="13"/>
    </row>
    <row r="625" spans="2:6" x14ac:dyDescent="0.2">
      <c r="B625" s="12"/>
      <c r="F625" s="13"/>
    </row>
    <row r="626" spans="2:6" x14ac:dyDescent="0.2">
      <c r="B626" s="12"/>
      <c r="F626" s="13"/>
    </row>
    <row r="627" spans="2:6" x14ac:dyDescent="0.2">
      <c r="B627" s="12"/>
      <c r="F627" s="13"/>
    </row>
    <row r="628" spans="2:6" x14ac:dyDescent="0.2">
      <c r="B628" s="12"/>
      <c r="F628" s="13"/>
    </row>
    <row r="629" spans="2:6" x14ac:dyDescent="0.2">
      <c r="B629" s="12"/>
      <c r="F629" s="13"/>
    </row>
    <row r="630" spans="2:6" x14ac:dyDescent="0.2">
      <c r="B630" s="12"/>
      <c r="F630" s="13"/>
    </row>
    <row r="631" spans="2:6" x14ac:dyDescent="0.2">
      <c r="B631" s="12"/>
      <c r="F631" s="13"/>
    </row>
    <row r="632" spans="2:6" x14ac:dyDescent="0.2">
      <c r="B632" s="12"/>
      <c r="F632" s="13"/>
    </row>
    <row r="633" spans="2:6" x14ac:dyDescent="0.2">
      <c r="B633" s="12"/>
      <c r="F633" s="13"/>
    </row>
    <row r="634" spans="2:6" x14ac:dyDescent="0.2">
      <c r="B634" s="12"/>
      <c r="F634" s="13"/>
    </row>
    <row r="635" spans="2:6" x14ac:dyDescent="0.2">
      <c r="B635" s="12"/>
      <c r="F635" s="13"/>
    </row>
    <row r="636" spans="2:6" x14ac:dyDescent="0.2">
      <c r="B636" s="12"/>
      <c r="F636" s="13"/>
    </row>
    <row r="637" spans="2:6" x14ac:dyDescent="0.2">
      <c r="B637" s="12"/>
      <c r="F637" s="13"/>
    </row>
    <row r="638" spans="2:6" x14ac:dyDescent="0.2">
      <c r="B638" s="12"/>
      <c r="F638" s="13"/>
    </row>
    <row r="639" spans="2:6" x14ac:dyDescent="0.2">
      <c r="B639" s="12"/>
      <c r="F639" s="13"/>
    </row>
    <row r="640" spans="2:6" x14ac:dyDescent="0.2">
      <c r="B640" s="12"/>
      <c r="F640" s="13"/>
    </row>
    <row r="641" spans="2:6" x14ac:dyDescent="0.2">
      <c r="B641" s="12"/>
      <c r="F641" s="13"/>
    </row>
    <row r="642" spans="2:6" x14ac:dyDescent="0.2">
      <c r="B642" s="12"/>
      <c r="F642" s="13"/>
    </row>
    <row r="643" spans="2:6" x14ac:dyDescent="0.2">
      <c r="B643" s="12"/>
      <c r="F643" s="13"/>
    </row>
    <row r="644" spans="2:6" x14ac:dyDescent="0.2">
      <c r="B644" s="12"/>
      <c r="F644" s="13"/>
    </row>
    <row r="645" spans="2:6" x14ac:dyDescent="0.2">
      <c r="B645" s="12"/>
      <c r="F645" s="13"/>
    </row>
    <row r="646" spans="2:6" x14ac:dyDescent="0.2">
      <c r="B646" s="12"/>
      <c r="F646" s="13"/>
    </row>
    <row r="647" spans="2:6" x14ac:dyDescent="0.2">
      <c r="B647" s="12"/>
      <c r="F647" s="13"/>
    </row>
    <row r="648" spans="2:6" x14ac:dyDescent="0.2">
      <c r="B648" s="12"/>
      <c r="F648" s="13"/>
    </row>
    <row r="649" spans="2:6" x14ac:dyDescent="0.2">
      <c r="B649" s="12"/>
      <c r="F649" s="13"/>
    </row>
    <row r="650" spans="2:6" x14ac:dyDescent="0.2">
      <c r="B650" s="12"/>
      <c r="F650" s="13"/>
    </row>
    <row r="651" spans="2:6" x14ac:dyDescent="0.2">
      <c r="B651" s="12"/>
      <c r="F651" s="13"/>
    </row>
    <row r="652" spans="2:6" x14ac:dyDescent="0.2">
      <c r="B652" s="12"/>
      <c r="F652" s="13"/>
    </row>
    <row r="653" spans="2:6" x14ac:dyDescent="0.2">
      <c r="B653" s="12"/>
      <c r="F653" s="13"/>
    </row>
    <row r="654" spans="2:6" x14ac:dyDescent="0.2">
      <c r="B654" s="12"/>
      <c r="F654" s="13"/>
    </row>
    <row r="655" spans="2:6" x14ac:dyDescent="0.2">
      <c r="B655" s="12"/>
      <c r="F655" s="13"/>
    </row>
    <row r="656" spans="2:6" x14ac:dyDescent="0.2">
      <c r="B656" s="12"/>
      <c r="F656" s="13"/>
    </row>
    <row r="657" spans="2:6" x14ac:dyDescent="0.2">
      <c r="B657" s="12"/>
      <c r="F657" s="13"/>
    </row>
    <row r="658" spans="2:6" x14ac:dyDescent="0.2">
      <c r="B658" s="12"/>
      <c r="F658" s="13"/>
    </row>
    <row r="659" spans="2:6" x14ac:dyDescent="0.2">
      <c r="B659" s="12"/>
      <c r="F659" s="13"/>
    </row>
    <row r="660" spans="2:6" x14ac:dyDescent="0.2">
      <c r="B660" s="12"/>
      <c r="F660" s="13"/>
    </row>
    <row r="661" spans="2:6" x14ac:dyDescent="0.2">
      <c r="B661" s="12"/>
      <c r="F661" s="13"/>
    </row>
    <row r="662" spans="2:6" x14ac:dyDescent="0.2">
      <c r="B662" s="12"/>
      <c r="F662" s="13"/>
    </row>
    <row r="663" spans="2:6" x14ac:dyDescent="0.2">
      <c r="B663" s="12"/>
      <c r="F663" s="13"/>
    </row>
    <row r="664" spans="2:6" x14ac:dyDescent="0.2">
      <c r="B664" s="12"/>
      <c r="F664" s="13"/>
    </row>
    <row r="665" spans="2:6" x14ac:dyDescent="0.2">
      <c r="B665" s="12"/>
      <c r="F665" s="13"/>
    </row>
    <row r="666" spans="2:6" x14ac:dyDescent="0.2">
      <c r="B666" s="12"/>
      <c r="F666" s="13"/>
    </row>
    <row r="667" spans="2:6" x14ac:dyDescent="0.2">
      <c r="B667" s="12"/>
      <c r="F667" s="13"/>
    </row>
    <row r="668" spans="2:6" x14ac:dyDescent="0.2">
      <c r="B668" s="12"/>
      <c r="F668" s="13"/>
    </row>
    <row r="669" spans="2:6" x14ac:dyDescent="0.2">
      <c r="B669" s="12"/>
      <c r="F669" s="13"/>
    </row>
    <row r="670" spans="2:6" x14ac:dyDescent="0.2">
      <c r="B670" s="12"/>
      <c r="F670" s="13"/>
    </row>
    <row r="671" spans="2:6" x14ac:dyDescent="0.2">
      <c r="B671" s="12"/>
      <c r="F671" s="13"/>
    </row>
    <row r="672" spans="2:6" x14ac:dyDescent="0.2">
      <c r="B672" s="12"/>
      <c r="F672" s="13"/>
    </row>
    <row r="673" spans="2:6" x14ac:dyDescent="0.2">
      <c r="B673" s="12"/>
      <c r="F673" s="13"/>
    </row>
    <row r="674" spans="2:6" x14ac:dyDescent="0.2">
      <c r="B674" s="12"/>
      <c r="F674" s="13"/>
    </row>
    <row r="675" spans="2:6" x14ac:dyDescent="0.2">
      <c r="B675" s="12"/>
      <c r="F675" s="13"/>
    </row>
    <row r="676" spans="2:6" x14ac:dyDescent="0.2">
      <c r="B676" s="12"/>
      <c r="F676" s="13"/>
    </row>
    <row r="677" spans="2:6" x14ac:dyDescent="0.2">
      <c r="B677" s="12"/>
      <c r="F677" s="13"/>
    </row>
    <row r="678" spans="2:6" x14ac:dyDescent="0.2">
      <c r="B678" s="12"/>
      <c r="F678" s="13"/>
    </row>
    <row r="679" spans="2:6" x14ac:dyDescent="0.2">
      <c r="B679" s="12"/>
      <c r="F679" s="13"/>
    </row>
    <row r="680" spans="2:6" x14ac:dyDescent="0.2">
      <c r="B680" s="12"/>
      <c r="F680" s="13"/>
    </row>
    <row r="681" spans="2:6" x14ac:dyDescent="0.2">
      <c r="B681" s="12"/>
      <c r="F681" s="13"/>
    </row>
    <row r="682" spans="2:6" x14ac:dyDescent="0.2">
      <c r="B682" s="12"/>
      <c r="F682" s="13"/>
    </row>
    <row r="683" spans="2:6" x14ac:dyDescent="0.2">
      <c r="B683" s="12"/>
      <c r="F683" s="13"/>
    </row>
    <row r="684" spans="2:6" x14ac:dyDescent="0.2">
      <c r="B684" s="12"/>
      <c r="F684" s="13"/>
    </row>
    <row r="685" spans="2:6" x14ac:dyDescent="0.2">
      <c r="B685" s="12"/>
      <c r="F685" s="13"/>
    </row>
    <row r="686" spans="2:6" x14ac:dyDescent="0.2">
      <c r="B686" s="12"/>
      <c r="F686" s="13"/>
    </row>
    <row r="687" spans="2:6" x14ac:dyDescent="0.2">
      <c r="B687" s="12"/>
      <c r="F687" s="13"/>
    </row>
    <row r="688" spans="2:6" x14ac:dyDescent="0.2">
      <c r="B688" s="12"/>
      <c r="F688" s="13"/>
    </row>
    <row r="689" spans="2:6" x14ac:dyDescent="0.2">
      <c r="B689" s="12"/>
      <c r="F689" s="13"/>
    </row>
    <row r="690" spans="2:6" x14ac:dyDescent="0.2">
      <c r="B690" s="12"/>
      <c r="F690" s="13"/>
    </row>
    <row r="691" spans="2:6" x14ac:dyDescent="0.2">
      <c r="B691" s="12"/>
      <c r="F691" s="13"/>
    </row>
    <row r="692" spans="2:6" x14ac:dyDescent="0.2">
      <c r="B692" s="12"/>
      <c r="F692" s="13"/>
    </row>
    <row r="693" spans="2:6" x14ac:dyDescent="0.2">
      <c r="B693" s="12"/>
      <c r="F693" s="13"/>
    </row>
    <row r="694" spans="2:6" x14ac:dyDescent="0.2">
      <c r="B694" s="12"/>
      <c r="F694" s="13"/>
    </row>
    <row r="695" spans="2:6" x14ac:dyDescent="0.2">
      <c r="B695" s="12"/>
      <c r="F695" s="13"/>
    </row>
    <row r="696" spans="2:6" x14ac:dyDescent="0.2">
      <c r="B696" s="12"/>
      <c r="F696" s="13"/>
    </row>
    <row r="697" spans="2:6" x14ac:dyDescent="0.2">
      <c r="B697" s="12"/>
      <c r="F697" s="13"/>
    </row>
    <row r="698" spans="2:6" x14ac:dyDescent="0.2">
      <c r="B698" s="12"/>
      <c r="F698" s="13"/>
    </row>
    <row r="699" spans="2:6" x14ac:dyDescent="0.2">
      <c r="B699" s="12"/>
      <c r="F699" s="13"/>
    </row>
    <row r="700" spans="2:6" x14ac:dyDescent="0.2">
      <c r="B700" s="12"/>
      <c r="F700" s="13"/>
    </row>
    <row r="701" spans="2:6" x14ac:dyDescent="0.2">
      <c r="B701" s="12"/>
      <c r="F701" s="13"/>
    </row>
    <row r="702" spans="2:6" x14ac:dyDescent="0.2">
      <c r="B702" s="12"/>
      <c r="F702" s="13"/>
    </row>
    <row r="703" spans="2:6" x14ac:dyDescent="0.2">
      <c r="B703" s="12"/>
      <c r="F703" s="13"/>
    </row>
    <row r="704" spans="2:6" x14ac:dyDescent="0.2">
      <c r="B704" s="12"/>
      <c r="F704" s="13"/>
    </row>
    <row r="705" spans="2:6" x14ac:dyDescent="0.2">
      <c r="B705" s="12"/>
      <c r="F705" s="13"/>
    </row>
    <row r="706" spans="2:6" x14ac:dyDescent="0.2">
      <c r="B706" s="12"/>
      <c r="F706" s="13"/>
    </row>
    <row r="707" spans="2:6" x14ac:dyDescent="0.2">
      <c r="B707" s="12"/>
      <c r="F707" s="13"/>
    </row>
    <row r="708" spans="2:6" x14ac:dyDescent="0.2">
      <c r="B708" s="12"/>
      <c r="F708" s="13"/>
    </row>
    <row r="709" spans="2:6" x14ac:dyDescent="0.2">
      <c r="B709" s="12"/>
      <c r="F709" s="13"/>
    </row>
    <row r="710" spans="2:6" x14ac:dyDescent="0.2">
      <c r="B710" s="12"/>
      <c r="F710" s="13"/>
    </row>
    <row r="711" spans="2:6" x14ac:dyDescent="0.2">
      <c r="B711" s="12"/>
      <c r="F711" s="13"/>
    </row>
    <row r="712" spans="2:6" x14ac:dyDescent="0.2">
      <c r="B712" s="12"/>
      <c r="F712" s="13"/>
    </row>
    <row r="713" spans="2:6" x14ac:dyDescent="0.2">
      <c r="B713" s="12"/>
      <c r="F713" s="13"/>
    </row>
    <row r="714" spans="2:6" x14ac:dyDescent="0.2">
      <c r="B714" s="12"/>
      <c r="F714" s="13"/>
    </row>
    <row r="715" spans="2:6" x14ac:dyDescent="0.2">
      <c r="B715" s="12"/>
      <c r="F715" s="13"/>
    </row>
    <row r="716" spans="2:6" x14ac:dyDescent="0.2">
      <c r="B716" s="12"/>
      <c r="F716" s="13"/>
    </row>
    <row r="717" spans="2:6" x14ac:dyDescent="0.2">
      <c r="B717" s="12"/>
      <c r="F717" s="13"/>
    </row>
    <row r="718" spans="2:6" x14ac:dyDescent="0.2">
      <c r="B718" s="12"/>
      <c r="F718" s="13"/>
    </row>
    <row r="719" spans="2:6" x14ac:dyDescent="0.2">
      <c r="B719" s="12"/>
      <c r="F719" s="13"/>
    </row>
    <row r="720" spans="2:6" x14ac:dyDescent="0.2">
      <c r="B720" s="12"/>
      <c r="F720" s="13"/>
    </row>
    <row r="721" spans="2:6" x14ac:dyDescent="0.2">
      <c r="B721" s="12"/>
      <c r="F721" s="13"/>
    </row>
    <row r="722" spans="2:6" x14ac:dyDescent="0.2">
      <c r="B722" s="12"/>
      <c r="F722" s="13"/>
    </row>
    <row r="723" spans="2:6" x14ac:dyDescent="0.2">
      <c r="B723" s="12"/>
      <c r="F723" s="13"/>
    </row>
    <row r="724" spans="2:6" x14ac:dyDescent="0.2">
      <c r="B724" s="12"/>
      <c r="F724" s="13"/>
    </row>
    <row r="725" spans="2:6" x14ac:dyDescent="0.2">
      <c r="B725" s="12"/>
      <c r="F725" s="13"/>
    </row>
    <row r="726" spans="2:6" x14ac:dyDescent="0.2">
      <c r="B726" s="12"/>
      <c r="F726" s="13"/>
    </row>
    <row r="727" spans="2:6" x14ac:dyDescent="0.2">
      <c r="B727" s="12"/>
      <c r="F727" s="13"/>
    </row>
    <row r="728" spans="2:6" x14ac:dyDescent="0.2">
      <c r="B728" s="12"/>
      <c r="F728" s="13"/>
    </row>
    <row r="729" spans="2:6" x14ac:dyDescent="0.2">
      <c r="B729" s="12"/>
      <c r="F729" s="13"/>
    </row>
    <row r="730" spans="2:6" x14ac:dyDescent="0.2">
      <c r="B730" s="12"/>
      <c r="F730" s="13"/>
    </row>
    <row r="731" spans="2:6" x14ac:dyDescent="0.2">
      <c r="B731" s="12"/>
      <c r="F731" s="13"/>
    </row>
    <row r="732" spans="2:6" x14ac:dyDescent="0.2">
      <c r="B732" s="12"/>
      <c r="F732" s="13"/>
    </row>
    <row r="733" spans="2:6" x14ac:dyDescent="0.2">
      <c r="B733" s="12"/>
      <c r="F733" s="13"/>
    </row>
    <row r="734" spans="2:6" x14ac:dyDescent="0.2">
      <c r="B734" s="12"/>
      <c r="F734" s="13"/>
    </row>
    <row r="735" spans="2:6" x14ac:dyDescent="0.2">
      <c r="B735" s="12"/>
      <c r="F735" s="13"/>
    </row>
    <row r="736" spans="2:6" x14ac:dyDescent="0.2">
      <c r="B736" s="12"/>
      <c r="F736" s="13"/>
    </row>
    <row r="737" spans="2:6" x14ac:dyDescent="0.2">
      <c r="B737" s="12"/>
      <c r="F737" s="13"/>
    </row>
    <row r="738" spans="2:6" x14ac:dyDescent="0.2">
      <c r="B738" s="12"/>
      <c r="F738" s="13"/>
    </row>
    <row r="739" spans="2:6" x14ac:dyDescent="0.2">
      <c r="B739" s="12"/>
      <c r="F739" s="13"/>
    </row>
    <row r="740" spans="2:6" x14ac:dyDescent="0.2">
      <c r="B740" s="12"/>
      <c r="F740" s="13"/>
    </row>
    <row r="741" spans="2:6" x14ac:dyDescent="0.2">
      <c r="B741" s="12"/>
      <c r="F741" s="13"/>
    </row>
    <row r="742" spans="2:6" x14ac:dyDescent="0.2">
      <c r="B742" s="12"/>
      <c r="F742" s="13"/>
    </row>
    <row r="743" spans="2:6" x14ac:dyDescent="0.2">
      <c r="B743" s="12"/>
      <c r="F743" s="13"/>
    </row>
    <row r="744" spans="2:6" x14ac:dyDescent="0.2">
      <c r="B744" s="12"/>
      <c r="F744" s="13"/>
    </row>
    <row r="745" spans="2:6" x14ac:dyDescent="0.2">
      <c r="B745" s="12"/>
      <c r="F745" s="13"/>
    </row>
    <row r="746" spans="2:6" x14ac:dyDescent="0.2">
      <c r="B746" s="12"/>
      <c r="F746" s="13"/>
    </row>
    <row r="747" spans="2:6" x14ac:dyDescent="0.2">
      <c r="B747" s="12"/>
      <c r="F747" s="13"/>
    </row>
    <row r="748" spans="2:6" x14ac:dyDescent="0.2">
      <c r="B748" s="12"/>
      <c r="F748" s="13"/>
    </row>
    <row r="749" spans="2:6" x14ac:dyDescent="0.2">
      <c r="B749" s="12"/>
      <c r="F749" s="13"/>
    </row>
    <row r="750" spans="2:6" x14ac:dyDescent="0.2">
      <c r="B750" s="12"/>
      <c r="F750" s="13"/>
    </row>
    <row r="751" spans="2:6" x14ac:dyDescent="0.2">
      <c r="B751" s="12"/>
      <c r="F751" s="13"/>
    </row>
    <row r="752" spans="2:6" x14ac:dyDescent="0.2">
      <c r="B752" s="12"/>
      <c r="F752" s="13"/>
    </row>
    <row r="753" spans="2:6" x14ac:dyDescent="0.2">
      <c r="B753" s="12"/>
      <c r="F753" s="13"/>
    </row>
    <row r="754" spans="2:6" x14ac:dyDescent="0.2">
      <c r="B754" s="12"/>
      <c r="F754" s="13"/>
    </row>
    <row r="755" spans="2:6" x14ac:dyDescent="0.2">
      <c r="B755" s="12"/>
      <c r="F755" s="13"/>
    </row>
    <row r="756" spans="2:6" x14ac:dyDescent="0.2">
      <c r="B756" s="12"/>
      <c r="F756" s="13"/>
    </row>
    <row r="757" spans="2:6" x14ac:dyDescent="0.2">
      <c r="B757" s="12"/>
      <c r="F757" s="13"/>
    </row>
    <row r="758" spans="2:6" x14ac:dyDescent="0.2">
      <c r="B758" s="12"/>
      <c r="F758" s="13"/>
    </row>
    <row r="759" spans="2:6" x14ac:dyDescent="0.2">
      <c r="B759" s="12"/>
      <c r="F759" s="13"/>
    </row>
    <row r="760" spans="2:6" x14ac:dyDescent="0.2">
      <c r="B760" s="12"/>
      <c r="F760" s="13"/>
    </row>
    <row r="761" spans="2:6" x14ac:dyDescent="0.2">
      <c r="B761" s="12"/>
      <c r="F761" s="13"/>
    </row>
    <row r="762" spans="2:6" x14ac:dyDescent="0.2">
      <c r="B762" s="12"/>
      <c r="F762" s="13"/>
    </row>
    <row r="763" spans="2:6" x14ac:dyDescent="0.2">
      <c r="B763" s="12"/>
      <c r="F763" s="13"/>
    </row>
    <row r="764" spans="2:6" x14ac:dyDescent="0.2">
      <c r="B764" s="12"/>
      <c r="F764" s="13"/>
    </row>
    <row r="765" spans="2:6" x14ac:dyDescent="0.2">
      <c r="B765" s="12"/>
      <c r="F765" s="13"/>
    </row>
    <row r="766" spans="2:6" x14ac:dyDescent="0.2">
      <c r="B766" s="12"/>
      <c r="F766" s="13"/>
    </row>
    <row r="767" spans="2:6" x14ac:dyDescent="0.2">
      <c r="B767" s="12"/>
      <c r="F767" s="13"/>
    </row>
    <row r="768" spans="2:6" x14ac:dyDescent="0.2">
      <c r="B768" s="12"/>
      <c r="F768" s="13"/>
    </row>
    <row r="769" spans="2:6" x14ac:dyDescent="0.2">
      <c r="B769" s="12"/>
      <c r="F769" s="13"/>
    </row>
    <row r="770" spans="2:6" x14ac:dyDescent="0.2">
      <c r="B770" s="12"/>
      <c r="F770" s="13"/>
    </row>
    <row r="771" spans="2:6" x14ac:dyDescent="0.2">
      <c r="B771" s="12"/>
      <c r="F771" s="13"/>
    </row>
    <row r="772" spans="2:6" x14ac:dyDescent="0.2">
      <c r="B772" s="12"/>
      <c r="F772" s="13"/>
    </row>
    <row r="773" spans="2:6" x14ac:dyDescent="0.2">
      <c r="B773" s="12"/>
      <c r="F773" s="13"/>
    </row>
    <row r="774" spans="2:6" x14ac:dyDescent="0.2">
      <c r="B774" s="12"/>
      <c r="F774" s="13"/>
    </row>
    <row r="775" spans="2:6" x14ac:dyDescent="0.2">
      <c r="B775" s="12"/>
      <c r="F775" s="13"/>
    </row>
    <row r="776" spans="2:6" x14ac:dyDescent="0.2">
      <c r="B776" s="12"/>
      <c r="F776" s="13"/>
    </row>
    <row r="777" spans="2:6" x14ac:dyDescent="0.2">
      <c r="B777" s="12"/>
      <c r="F777" s="13"/>
    </row>
    <row r="778" spans="2:6" x14ac:dyDescent="0.2">
      <c r="B778" s="12"/>
      <c r="F778" s="13"/>
    </row>
    <row r="779" spans="2:6" x14ac:dyDescent="0.2">
      <c r="B779" s="12"/>
      <c r="F779" s="13"/>
    </row>
    <row r="780" spans="2:6" x14ac:dyDescent="0.2">
      <c r="B780" s="12"/>
      <c r="F780" s="13"/>
    </row>
    <row r="781" spans="2:6" x14ac:dyDescent="0.2">
      <c r="B781" s="12"/>
      <c r="F781" s="13"/>
    </row>
    <row r="782" spans="2:6" x14ac:dyDescent="0.2">
      <c r="B782" s="12"/>
      <c r="F782" s="13"/>
    </row>
    <row r="783" spans="2:6" x14ac:dyDescent="0.2">
      <c r="B783" s="12"/>
      <c r="F783" s="13"/>
    </row>
    <row r="784" spans="2:6" x14ac:dyDescent="0.2">
      <c r="B784" s="12"/>
      <c r="F784" s="13"/>
    </row>
    <row r="785" spans="2:6" x14ac:dyDescent="0.2">
      <c r="B785" s="12"/>
      <c r="F785" s="13"/>
    </row>
    <row r="786" spans="2:6" x14ac:dyDescent="0.2">
      <c r="B786" s="12"/>
      <c r="F786" s="13"/>
    </row>
    <row r="787" spans="2:6" x14ac:dyDescent="0.2">
      <c r="B787" s="12"/>
      <c r="F787" s="13"/>
    </row>
    <row r="788" spans="2:6" x14ac:dyDescent="0.2">
      <c r="B788" s="12"/>
      <c r="F788" s="13"/>
    </row>
    <row r="789" spans="2:6" x14ac:dyDescent="0.2">
      <c r="B789" s="12"/>
      <c r="F789" s="13"/>
    </row>
    <row r="790" spans="2:6" x14ac:dyDescent="0.2">
      <c r="B790" s="12"/>
      <c r="F790" s="13"/>
    </row>
    <row r="791" spans="2:6" x14ac:dyDescent="0.2">
      <c r="B791" s="12"/>
      <c r="F791" s="13"/>
    </row>
    <row r="792" spans="2:6" x14ac:dyDescent="0.2">
      <c r="B792" s="12"/>
      <c r="F792" s="13"/>
    </row>
    <row r="793" spans="2:6" x14ac:dyDescent="0.2">
      <c r="B793" s="12"/>
      <c r="F793" s="13"/>
    </row>
    <row r="794" spans="2:6" x14ac:dyDescent="0.2">
      <c r="B794" s="12"/>
      <c r="F794" s="13"/>
    </row>
    <row r="795" spans="2:6" x14ac:dyDescent="0.2">
      <c r="B795" s="12"/>
      <c r="F795" s="13"/>
    </row>
    <row r="796" spans="2:6" x14ac:dyDescent="0.2">
      <c r="B796" s="12"/>
      <c r="F796" s="13"/>
    </row>
    <row r="797" spans="2:6" x14ac:dyDescent="0.2">
      <c r="B797" s="12"/>
      <c r="F797" s="13"/>
    </row>
    <row r="798" spans="2:6" x14ac:dyDescent="0.2">
      <c r="B798" s="12"/>
      <c r="F798" s="13"/>
    </row>
    <row r="799" spans="2:6" x14ac:dyDescent="0.2">
      <c r="B799" s="12"/>
      <c r="F799" s="13"/>
    </row>
    <row r="800" spans="2:6" x14ac:dyDescent="0.2">
      <c r="B800" s="12"/>
      <c r="F800" s="13"/>
    </row>
    <row r="801" spans="2:6" x14ac:dyDescent="0.2">
      <c r="B801" s="12"/>
      <c r="F801" s="13"/>
    </row>
    <row r="802" spans="2:6" x14ac:dyDescent="0.2">
      <c r="B802" s="12"/>
      <c r="F802" s="13"/>
    </row>
    <row r="803" spans="2:6" x14ac:dyDescent="0.2">
      <c r="B803" s="12"/>
      <c r="F803" s="13"/>
    </row>
    <row r="804" spans="2:6" x14ac:dyDescent="0.2">
      <c r="B804" s="12"/>
      <c r="F804" s="13"/>
    </row>
    <row r="805" spans="2:6" x14ac:dyDescent="0.2">
      <c r="B805" s="12"/>
      <c r="F805" s="13"/>
    </row>
    <row r="806" spans="2:6" x14ac:dyDescent="0.2">
      <c r="B806" s="12"/>
      <c r="F806" s="13"/>
    </row>
    <row r="807" spans="2:6" x14ac:dyDescent="0.2">
      <c r="B807" s="12"/>
      <c r="F807" s="13"/>
    </row>
    <row r="808" spans="2:6" x14ac:dyDescent="0.2">
      <c r="B808" s="12"/>
      <c r="F808" s="13"/>
    </row>
    <row r="809" spans="2:6" x14ac:dyDescent="0.2">
      <c r="B809" s="12"/>
      <c r="F809" s="13"/>
    </row>
    <row r="810" spans="2:6" x14ac:dyDescent="0.2">
      <c r="B810" s="12"/>
      <c r="F810" s="13"/>
    </row>
    <row r="811" spans="2:6" x14ac:dyDescent="0.2">
      <c r="B811" s="12"/>
      <c r="F811" s="13"/>
    </row>
    <row r="812" spans="2:6" x14ac:dyDescent="0.2">
      <c r="B812" s="12"/>
      <c r="F812" s="13"/>
    </row>
    <row r="813" spans="2:6" x14ac:dyDescent="0.2">
      <c r="B813" s="12"/>
      <c r="F813" s="13"/>
    </row>
    <row r="814" spans="2:6" x14ac:dyDescent="0.2">
      <c r="B814" s="12"/>
      <c r="F814" s="13"/>
    </row>
    <row r="815" spans="2:6" x14ac:dyDescent="0.2">
      <c r="B815" s="12"/>
      <c r="F815" s="13"/>
    </row>
    <row r="816" spans="2:6" x14ac:dyDescent="0.2">
      <c r="B816" s="12"/>
      <c r="F816" s="13"/>
    </row>
    <row r="817" spans="2:6" x14ac:dyDescent="0.2">
      <c r="B817" s="12"/>
      <c r="F817" s="13"/>
    </row>
    <row r="818" spans="2:6" x14ac:dyDescent="0.2">
      <c r="B818" s="12"/>
      <c r="F818" s="13"/>
    </row>
    <row r="819" spans="2:6" x14ac:dyDescent="0.2">
      <c r="B819" s="12"/>
      <c r="F819" s="13"/>
    </row>
    <row r="820" spans="2:6" x14ac:dyDescent="0.2">
      <c r="B820" s="12"/>
      <c r="F820" s="13"/>
    </row>
    <row r="821" spans="2:6" x14ac:dyDescent="0.2">
      <c r="B821" s="12"/>
      <c r="F821" s="13"/>
    </row>
    <row r="822" spans="2:6" x14ac:dyDescent="0.2">
      <c r="B822" s="12"/>
      <c r="F822" s="13"/>
    </row>
    <row r="823" spans="2:6" x14ac:dyDescent="0.2">
      <c r="B823" s="12"/>
      <c r="F823" s="13"/>
    </row>
    <row r="824" spans="2:6" x14ac:dyDescent="0.2">
      <c r="B824" s="12"/>
      <c r="F824" s="13"/>
    </row>
    <row r="825" spans="2:6" x14ac:dyDescent="0.2">
      <c r="B825" s="12"/>
      <c r="F825" s="13"/>
    </row>
    <row r="826" spans="2:6" x14ac:dyDescent="0.2">
      <c r="B826" s="12"/>
      <c r="F826" s="13"/>
    </row>
    <row r="827" spans="2:6" x14ac:dyDescent="0.2">
      <c r="B827" s="12"/>
      <c r="F827" s="13"/>
    </row>
    <row r="828" spans="2:6" x14ac:dyDescent="0.2">
      <c r="B828" s="12"/>
      <c r="F828" s="13"/>
    </row>
    <row r="829" spans="2:6" x14ac:dyDescent="0.2">
      <c r="B829" s="12"/>
      <c r="F829" s="13"/>
    </row>
    <row r="830" spans="2:6" x14ac:dyDescent="0.2">
      <c r="B830" s="12"/>
      <c r="F830" s="13"/>
    </row>
    <row r="831" spans="2:6" x14ac:dyDescent="0.2">
      <c r="B831" s="12"/>
      <c r="F831" s="13"/>
    </row>
    <row r="832" spans="2:6" x14ac:dyDescent="0.2">
      <c r="B832" s="12"/>
      <c r="F832" s="13"/>
    </row>
    <row r="833" spans="2:6" x14ac:dyDescent="0.2">
      <c r="B833" s="12"/>
      <c r="F833" s="13"/>
    </row>
    <row r="834" spans="2:6" x14ac:dyDescent="0.2">
      <c r="B834" s="12"/>
      <c r="F834" s="13"/>
    </row>
    <row r="835" spans="2:6" x14ac:dyDescent="0.2">
      <c r="B835" s="12"/>
      <c r="F835" s="13"/>
    </row>
    <row r="836" spans="2:6" x14ac:dyDescent="0.2">
      <c r="B836" s="12"/>
      <c r="F836" s="13"/>
    </row>
    <row r="837" spans="2:6" x14ac:dyDescent="0.2">
      <c r="B837" s="12"/>
      <c r="F837" s="13"/>
    </row>
    <row r="838" spans="2:6" x14ac:dyDescent="0.2">
      <c r="B838" s="12"/>
      <c r="F838" s="13"/>
    </row>
    <row r="839" spans="2:6" x14ac:dyDescent="0.2">
      <c r="B839" s="12"/>
      <c r="F839" s="13"/>
    </row>
    <row r="840" spans="2:6" x14ac:dyDescent="0.2">
      <c r="B840" s="12"/>
      <c r="F840" s="13"/>
    </row>
    <row r="841" spans="2:6" x14ac:dyDescent="0.2">
      <c r="B841" s="12"/>
      <c r="F841" s="13"/>
    </row>
    <row r="842" spans="2:6" x14ac:dyDescent="0.2">
      <c r="B842" s="12"/>
      <c r="F842" s="13"/>
    </row>
    <row r="843" spans="2:6" x14ac:dyDescent="0.2">
      <c r="B843" s="12"/>
      <c r="F843" s="13"/>
    </row>
    <row r="844" spans="2:6" x14ac:dyDescent="0.2">
      <c r="B844" s="12"/>
      <c r="F844" s="13"/>
    </row>
    <row r="845" spans="2:6" x14ac:dyDescent="0.2">
      <c r="B845" s="12"/>
      <c r="F845" s="13"/>
    </row>
    <row r="846" spans="2:6" x14ac:dyDescent="0.2">
      <c r="B846" s="12"/>
      <c r="F846" s="13"/>
    </row>
    <row r="847" spans="2:6" x14ac:dyDescent="0.2">
      <c r="B847" s="12"/>
      <c r="F847" s="13"/>
    </row>
    <row r="848" spans="2:6" x14ac:dyDescent="0.2">
      <c r="B848" s="12"/>
      <c r="F848" s="13"/>
    </row>
    <row r="849" spans="2:6" x14ac:dyDescent="0.2">
      <c r="B849" s="12"/>
      <c r="F849" s="13"/>
    </row>
    <row r="850" spans="2:6" x14ac:dyDescent="0.2">
      <c r="B850" s="12"/>
      <c r="F850" s="13"/>
    </row>
    <row r="851" spans="2:6" x14ac:dyDescent="0.2">
      <c r="B851" s="12"/>
      <c r="F851" s="13"/>
    </row>
    <row r="852" spans="2:6" x14ac:dyDescent="0.2">
      <c r="B852" s="12"/>
      <c r="F852" s="13"/>
    </row>
    <row r="853" spans="2:6" x14ac:dyDescent="0.2">
      <c r="B853" s="12"/>
      <c r="F853" s="13"/>
    </row>
    <row r="854" spans="2:6" x14ac:dyDescent="0.2">
      <c r="B854" s="12"/>
      <c r="F854" s="13"/>
    </row>
    <row r="855" spans="2:6" x14ac:dyDescent="0.2">
      <c r="B855" s="12"/>
      <c r="F855" s="13"/>
    </row>
    <row r="856" spans="2:6" x14ac:dyDescent="0.2">
      <c r="B856" s="12"/>
      <c r="F856" s="13"/>
    </row>
    <row r="857" spans="2:6" x14ac:dyDescent="0.2">
      <c r="B857" s="12"/>
      <c r="F857" s="13"/>
    </row>
    <row r="858" spans="2:6" x14ac:dyDescent="0.2">
      <c r="B858" s="12"/>
      <c r="F858" s="13"/>
    </row>
    <row r="859" spans="2:6" x14ac:dyDescent="0.2">
      <c r="B859" s="12"/>
      <c r="F859" s="13"/>
    </row>
    <row r="860" spans="2:6" x14ac:dyDescent="0.2">
      <c r="B860" s="12"/>
      <c r="F860" s="13"/>
    </row>
    <row r="861" spans="2:6" x14ac:dyDescent="0.2">
      <c r="B861" s="12"/>
      <c r="F861" s="13"/>
    </row>
    <row r="862" spans="2:6" x14ac:dyDescent="0.2">
      <c r="B862" s="12"/>
      <c r="F862" s="13"/>
    </row>
    <row r="863" spans="2:6" x14ac:dyDescent="0.2">
      <c r="B863" s="12"/>
      <c r="F863" s="13"/>
    </row>
    <row r="864" spans="2:6" x14ac:dyDescent="0.2">
      <c r="B864" s="12"/>
      <c r="F864" s="13"/>
    </row>
    <row r="865" spans="2:6" x14ac:dyDescent="0.2">
      <c r="B865" s="12"/>
      <c r="F865" s="13"/>
    </row>
    <row r="866" spans="2:6" x14ac:dyDescent="0.2">
      <c r="B866" s="12"/>
      <c r="F866" s="13"/>
    </row>
    <row r="867" spans="2:6" x14ac:dyDescent="0.2">
      <c r="B867" s="12"/>
      <c r="F867" s="13"/>
    </row>
    <row r="868" spans="2:6" x14ac:dyDescent="0.2">
      <c r="B868" s="12"/>
      <c r="F868" s="13"/>
    </row>
    <row r="869" spans="2:6" x14ac:dyDescent="0.2">
      <c r="B869" s="12"/>
      <c r="F869" s="13"/>
    </row>
    <row r="870" spans="2:6" x14ac:dyDescent="0.2">
      <c r="B870" s="12"/>
      <c r="F870" s="13"/>
    </row>
    <row r="871" spans="2:6" x14ac:dyDescent="0.2">
      <c r="B871" s="12"/>
      <c r="F871" s="13"/>
    </row>
    <row r="872" spans="2:6" x14ac:dyDescent="0.2">
      <c r="B872" s="12"/>
      <c r="F872" s="13"/>
    </row>
    <row r="873" spans="2:6" x14ac:dyDescent="0.2">
      <c r="B873" s="12"/>
      <c r="F873" s="13"/>
    </row>
    <row r="874" spans="2:6" x14ac:dyDescent="0.2">
      <c r="B874" s="12"/>
      <c r="F874" s="13"/>
    </row>
    <row r="875" spans="2:6" x14ac:dyDescent="0.2">
      <c r="B875" s="12"/>
      <c r="F875" s="13"/>
    </row>
    <row r="876" spans="2:6" x14ac:dyDescent="0.2">
      <c r="B876" s="12"/>
      <c r="F876" s="13"/>
    </row>
    <row r="877" spans="2:6" x14ac:dyDescent="0.2">
      <c r="B877" s="12"/>
      <c r="F877" s="13"/>
    </row>
    <row r="878" spans="2:6" x14ac:dyDescent="0.2">
      <c r="B878" s="12"/>
      <c r="F878" s="13"/>
    </row>
    <row r="879" spans="2:6" x14ac:dyDescent="0.2">
      <c r="B879" s="12"/>
      <c r="F879" s="13"/>
    </row>
    <row r="880" spans="2:6" x14ac:dyDescent="0.2">
      <c r="B880" s="12"/>
      <c r="F880" s="13"/>
    </row>
    <row r="881" spans="2:6" x14ac:dyDescent="0.2">
      <c r="B881" s="12"/>
      <c r="F881" s="13"/>
    </row>
    <row r="882" spans="2:6" x14ac:dyDescent="0.2">
      <c r="B882" s="12"/>
      <c r="F882" s="13"/>
    </row>
    <row r="883" spans="2:6" x14ac:dyDescent="0.2">
      <c r="B883" s="12"/>
      <c r="F883" s="13"/>
    </row>
    <row r="884" spans="2:6" x14ac:dyDescent="0.2">
      <c r="B884" s="12"/>
      <c r="F884" s="13"/>
    </row>
    <row r="885" spans="2:6" x14ac:dyDescent="0.2">
      <c r="B885" s="12"/>
      <c r="F885" s="13"/>
    </row>
    <row r="886" spans="2:6" x14ac:dyDescent="0.2">
      <c r="B886" s="12"/>
      <c r="F886" s="13"/>
    </row>
    <row r="887" spans="2:6" x14ac:dyDescent="0.2">
      <c r="B887" s="12"/>
      <c r="F887" s="13"/>
    </row>
    <row r="888" spans="2:6" x14ac:dyDescent="0.2">
      <c r="B888" s="12"/>
      <c r="F888" s="13"/>
    </row>
    <row r="889" spans="2:6" x14ac:dyDescent="0.2">
      <c r="B889" s="12"/>
      <c r="F889" s="13"/>
    </row>
    <row r="890" spans="2:6" x14ac:dyDescent="0.2">
      <c r="B890" s="12"/>
      <c r="F890" s="13"/>
    </row>
    <row r="891" spans="2:6" x14ac:dyDescent="0.2">
      <c r="B891" s="12"/>
      <c r="F891" s="13"/>
    </row>
    <row r="892" spans="2:6" x14ac:dyDescent="0.2">
      <c r="B892" s="12"/>
      <c r="F892" s="13"/>
    </row>
    <row r="893" spans="2:6" x14ac:dyDescent="0.2">
      <c r="B893" s="12"/>
      <c r="F893" s="13"/>
    </row>
    <row r="894" spans="2:6" x14ac:dyDescent="0.2">
      <c r="B894" s="12"/>
      <c r="F894" s="13"/>
    </row>
    <row r="895" spans="2:6" x14ac:dyDescent="0.2">
      <c r="B895" s="12"/>
      <c r="F895" s="13"/>
    </row>
    <row r="896" spans="2:6" x14ac:dyDescent="0.2">
      <c r="B896" s="12"/>
      <c r="F896" s="13"/>
    </row>
    <row r="897" spans="2:6" x14ac:dyDescent="0.2">
      <c r="B897" s="12"/>
      <c r="F897" s="13"/>
    </row>
    <row r="898" spans="2:6" x14ac:dyDescent="0.2">
      <c r="B898" s="12"/>
      <c r="F898" s="13"/>
    </row>
    <row r="899" spans="2:6" x14ac:dyDescent="0.2">
      <c r="B899" s="12"/>
      <c r="F899" s="13"/>
    </row>
    <row r="900" spans="2:6" x14ac:dyDescent="0.2">
      <c r="B900" s="12"/>
      <c r="F900" s="13"/>
    </row>
    <row r="901" spans="2:6" x14ac:dyDescent="0.2">
      <c r="B901" s="12"/>
      <c r="F901" s="13"/>
    </row>
    <row r="902" spans="2:6" x14ac:dyDescent="0.2">
      <c r="B902" s="12"/>
      <c r="F902" s="13"/>
    </row>
    <row r="903" spans="2:6" x14ac:dyDescent="0.2">
      <c r="B903" s="12"/>
      <c r="F903" s="13"/>
    </row>
    <row r="904" spans="2:6" x14ac:dyDescent="0.2">
      <c r="B904" s="12"/>
      <c r="F904" s="13"/>
    </row>
    <row r="905" spans="2:6" x14ac:dyDescent="0.2">
      <c r="B905" s="12"/>
      <c r="F905" s="13"/>
    </row>
    <row r="906" spans="2:6" x14ac:dyDescent="0.2">
      <c r="B906" s="12"/>
      <c r="F906" s="13"/>
    </row>
    <row r="907" spans="2:6" x14ac:dyDescent="0.2">
      <c r="B907" s="12"/>
      <c r="F907" s="13"/>
    </row>
    <row r="908" spans="2:6" x14ac:dyDescent="0.2">
      <c r="B908" s="12"/>
      <c r="F908" s="13"/>
    </row>
    <row r="909" spans="2:6" x14ac:dyDescent="0.2">
      <c r="B909" s="12"/>
      <c r="F909" s="13"/>
    </row>
    <row r="910" spans="2:6" x14ac:dyDescent="0.2">
      <c r="B910" s="12"/>
      <c r="F910" s="13"/>
    </row>
    <row r="911" spans="2:6" x14ac:dyDescent="0.2">
      <c r="B911" s="12"/>
      <c r="F911" s="13"/>
    </row>
    <row r="912" spans="2:6" x14ac:dyDescent="0.2">
      <c r="B912" s="12"/>
      <c r="F912" s="13"/>
    </row>
    <row r="913" spans="2:6" x14ac:dyDescent="0.2">
      <c r="B913" s="12"/>
      <c r="F913" s="13"/>
    </row>
    <row r="914" spans="2:6" x14ac:dyDescent="0.2">
      <c r="B914" s="12"/>
      <c r="F914" s="13"/>
    </row>
    <row r="915" spans="2:6" x14ac:dyDescent="0.2">
      <c r="B915" s="12"/>
      <c r="F915" s="13"/>
    </row>
    <row r="916" spans="2:6" x14ac:dyDescent="0.2">
      <c r="B916" s="12"/>
      <c r="F916" s="13"/>
    </row>
    <row r="917" spans="2:6" x14ac:dyDescent="0.2">
      <c r="B917" s="12"/>
      <c r="F917" s="13"/>
    </row>
    <row r="918" spans="2:6" x14ac:dyDescent="0.2">
      <c r="B918" s="12"/>
      <c r="F918" s="13"/>
    </row>
    <row r="919" spans="2:6" x14ac:dyDescent="0.2">
      <c r="B919" s="12"/>
      <c r="F919" s="13"/>
    </row>
    <row r="920" spans="2:6" x14ac:dyDescent="0.2">
      <c r="B920" s="12"/>
      <c r="F920" s="13"/>
    </row>
    <row r="921" spans="2:6" x14ac:dyDescent="0.2">
      <c r="B921" s="12"/>
      <c r="F921" s="13"/>
    </row>
    <row r="922" spans="2:6" x14ac:dyDescent="0.2">
      <c r="B922" s="12"/>
      <c r="F922" s="13"/>
    </row>
    <row r="923" spans="2:6" x14ac:dyDescent="0.2">
      <c r="B923" s="12"/>
      <c r="F923" s="13"/>
    </row>
    <row r="924" spans="2:6" x14ac:dyDescent="0.2">
      <c r="B924" s="12"/>
      <c r="F924" s="13"/>
    </row>
    <row r="925" spans="2:6" x14ac:dyDescent="0.2">
      <c r="B925" s="12"/>
      <c r="F925" s="13"/>
    </row>
    <row r="926" spans="2:6" x14ac:dyDescent="0.2">
      <c r="B926" s="12"/>
      <c r="F926" s="13"/>
    </row>
    <row r="927" spans="2:6" x14ac:dyDescent="0.2">
      <c r="B927" s="12"/>
      <c r="F927" s="13"/>
    </row>
    <row r="928" spans="2:6" x14ac:dyDescent="0.2">
      <c r="B928" s="12"/>
      <c r="F928" s="13"/>
    </row>
    <row r="929" spans="2:6" x14ac:dyDescent="0.2">
      <c r="B929" s="12"/>
      <c r="F929" s="13"/>
    </row>
    <row r="930" spans="2:6" x14ac:dyDescent="0.2">
      <c r="B930" s="12"/>
      <c r="F930" s="13"/>
    </row>
    <row r="931" spans="2:6" x14ac:dyDescent="0.2">
      <c r="B931" s="12"/>
      <c r="F931" s="13"/>
    </row>
    <row r="932" spans="2:6" x14ac:dyDescent="0.2">
      <c r="B932" s="12"/>
      <c r="F932" s="13"/>
    </row>
    <row r="933" spans="2:6" x14ac:dyDescent="0.2">
      <c r="B933" s="12"/>
      <c r="F933" s="13"/>
    </row>
    <row r="934" spans="2:6" x14ac:dyDescent="0.2">
      <c r="B934" s="12"/>
      <c r="F934" s="13"/>
    </row>
    <row r="935" spans="2:6" x14ac:dyDescent="0.2">
      <c r="B935" s="12"/>
      <c r="F935" s="13"/>
    </row>
    <row r="936" spans="2:6" x14ac:dyDescent="0.2">
      <c r="B936" s="12"/>
      <c r="F936" s="13"/>
    </row>
    <row r="937" spans="2:6" x14ac:dyDescent="0.2">
      <c r="B937" s="12"/>
      <c r="F937" s="13"/>
    </row>
    <row r="938" spans="2:6" x14ac:dyDescent="0.2">
      <c r="B938" s="12"/>
      <c r="F938" s="13"/>
    </row>
    <row r="939" spans="2:6" x14ac:dyDescent="0.2">
      <c r="B939" s="12"/>
      <c r="F939" s="13"/>
    </row>
    <row r="940" spans="2:6" x14ac:dyDescent="0.2">
      <c r="B940" s="12"/>
      <c r="F940" s="13"/>
    </row>
    <row r="941" spans="2:6" x14ac:dyDescent="0.2">
      <c r="B941" s="12"/>
      <c r="F941" s="13"/>
    </row>
    <row r="942" spans="2:6" x14ac:dyDescent="0.2">
      <c r="B942" s="12"/>
      <c r="F942" s="13"/>
    </row>
    <row r="943" spans="2:6" x14ac:dyDescent="0.2">
      <c r="B943" s="12"/>
      <c r="F943" s="13"/>
    </row>
    <row r="944" spans="2:6" x14ac:dyDescent="0.2">
      <c r="B944" s="12"/>
      <c r="F944" s="13"/>
    </row>
    <row r="945" spans="2:6" x14ac:dyDescent="0.2">
      <c r="B945" s="12"/>
      <c r="F945" s="13"/>
    </row>
    <row r="946" spans="2:6" x14ac:dyDescent="0.2">
      <c r="B946" s="12"/>
      <c r="F946" s="13"/>
    </row>
    <row r="947" spans="2:6" x14ac:dyDescent="0.2">
      <c r="B947" s="12"/>
      <c r="F947" s="13"/>
    </row>
    <row r="948" spans="2:6" x14ac:dyDescent="0.2">
      <c r="B948" s="12"/>
      <c r="F948" s="13"/>
    </row>
    <row r="949" spans="2:6" x14ac:dyDescent="0.2">
      <c r="B949" s="12"/>
      <c r="F949" s="13"/>
    </row>
    <row r="950" spans="2:6" x14ac:dyDescent="0.2">
      <c r="B950" s="12"/>
      <c r="F950" s="13"/>
    </row>
    <row r="951" spans="2:6" x14ac:dyDescent="0.2">
      <c r="B951" s="12"/>
      <c r="F951" s="13"/>
    </row>
    <row r="952" spans="2:6" x14ac:dyDescent="0.2">
      <c r="B952" s="12"/>
      <c r="F952" s="13"/>
    </row>
    <row r="953" spans="2:6" x14ac:dyDescent="0.2">
      <c r="B953" s="12"/>
      <c r="F953" s="13"/>
    </row>
    <row r="954" spans="2:6" x14ac:dyDescent="0.2">
      <c r="B954" s="12"/>
      <c r="F954" s="13"/>
    </row>
    <row r="955" spans="2:6" x14ac:dyDescent="0.2">
      <c r="B955" s="12"/>
      <c r="F955" s="13"/>
    </row>
    <row r="956" spans="2:6" x14ac:dyDescent="0.2">
      <c r="B956" s="12"/>
      <c r="F956" s="13"/>
    </row>
    <row r="957" spans="2:6" x14ac:dyDescent="0.2">
      <c r="B957" s="12"/>
      <c r="F957" s="13"/>
    </row>
    <row r="958" spans="2:6" x14ac:dyDescent="0.2">
      <c r="B958" s="12"/>
      <c r="F958" s="13"/>
    </row>
    <row r="959" spans="2:6" x14ac:dyDescent="0.2">
      <c r="B959" s="12"/>
      <c r="F959" s="13"/>
    </row>
    <row r="960" spans="2:6" x14ac:dyDescent="0.2">
      <c r="B960" s="12"/>
      <c r="F960" s="13"/>
    </row>
    <row r="961" spans="2:6" x14ac:dyDescent="0.2">
      <c r="B961" s="12"/>
      <c r="F961" s="13"/>
    </row>
    <row r="962" spans="2:6" x14ac:dyDescent="0.2">
      <c r="B962" s="12"/>
      <c r="F962" s="13"/>
    </row>
    <row r="963" spans="2:6" x14ac:dyDescent="0.2">
      <c r="B963" s="12"/>
      <c r="F963" s="13"/>
    </row>
    <row r="964" spans="2:6" x14ac:dyDescent="0.2">
      <c r="B964" s="12"/>
      <c r="F964" s="13"/>
    </row>
    <row r="965" spans="2:6" x14ac:dyDescent="0.2">
      <c r="B965" s="12"/>
      <c r="F965" s="13"/>
    </row>
    <row r="966" spans="2:6" x14ac:dyDescent="0.2">
      <c r="B966" s="12"/>
      <c r="F966" s="13"/>
    </row>
    <row r="967" spans="2:6" x14ac:dyDescent="0.2">
      <c r="B967" s="12"/>
      <c r="F967" s="13"/>
    </row>
    <row r="968" spans="2:6" x14ac:dyDescent="0.2">
      <c r="B968" s="12"/>
      <c r="F968" s="13"/>
    </row>
    <row r="969" spans="2:6" x14ac:dyDescent="0.2">
      <c r="B969" s="12"/>
      <c r="F969" s="13"/>
    </row>
    <row r="970" spans="2:6" x14ac:dyDescent="0.2">
      <c r="B970" s="12"/>
      <c r="F970" s="13"/>
    </row>
    <row r="971" spans="2:6" x14ac:dyDescent="0.2">
      <c r="B971" s="12"/>
      <c r="F971" s="13"/>
    </row>
    <row r="972" spans="2:6" x14ac:dyDescent="0.2">
      <c r="B972" s="12"/>
      <c r="F972" s="13"/>
    </row>
    <row r="973" spans="2:6" x14ac:dyDescent="0.2">
      <c r="B973" s="12"/>
      <c r="F973" s="13"/>
    </row>
    <row r="974" spans="2:6" x14ac:dyDescent="0.2">
      <c r="B974" s="12"/>
      <c r="F974" s="13"/>
    </row>
    <row r="975" spans="2:6" x14ac:dyDescent="0.2">
      <c r="B975" s="12"/>
      <c r="F975" s="13"/>
    </row>
    <row r="976" spans="2:6" x14ac:dyDescent="0.2">
      <c r="B976" s="12"/>
      <c r="F976" s="13"/>
    </row>
    <row r="977" spans="2:6" x14ac:dyDescent="0.2">
      <c r="B977" s="12"/>
      <c r="F977" s="13"/>
    </row>
    <row r="978" spans="2:6" x14ac:dyDescent="0.2">
      <c r="B978" s="12"/>
      <c r="F978" s="13"/>
    </row>
    <row r="979" spans="2:6" x14ac:dyDescent="0.2">
      <c r="B979" s="12"/>
      <c r="F979" s="13"/>
    </row>
    <row r="980" spans="2:6" x14ac:dyDescent="0.2">
      <c r="B980" s="12"/>
      <c r="F980" s="13"/>
    </row>
    <row r="981" spans="2:6" x14ac:dyDescent="0.2">
      <c r="B981" s="12"/>
      <c r="F981" s="13"/>
    </row>
    <row r="982" spans="2:6" x14ac:dyDescent="0.2">
      <c r="B982" s="12"/>
      <c r="F982" s="13"/>
    </row>
    <row r="983" spans="2:6" x14ac:dyDescent="0.2">
      <c r="B983" s="12"/>
      <c r="F983" s="13"/>
    </row>
    <row r="984" spans="2:6" x14ac:dyDescent="0.2">
      <c r="B984" s="12"/>
      <c r="F984" s="13"/>
    </row>
    <row r="985" spans="2:6" x14ac:dyDescent="0.2">
      <c r="B985" s="12"/>
      <c r="F985" s="13"/>
    </row>
    <row r="986" spans="2:6" x14ac:dyDescent="0.2">
      <c r="B986" s="12"/>
      <c r="F986" s="13"/>
    </row>
    <row r="987" spans="2:6" x14ac:dyDescent="0.2">
      <c r="B987" s="12"/>
      <c r="F987" s="13"/>
    </row>
    <row r="988" spans="2:6" x14ac:dyDescent="0.2">
      <c r="B988" s="12"/>
      <c r="F988" s="13"/>
    </row>
    <row r="989" spans="2:6" x14ac:dyDescent="0.2">
      <c r="B989" s="12"/>
      <c r="F989" s="13"/>
    </row>
    <row r="990" spans="2:6" x14ac:dyDescent="0.2">
      <c r="B990" s="12"/>
      <c r="F990" s="13"/>
    </row>
    <row r="991" spans="2:6" x14ac:dyDescent="0.2">
      <c r="B991" s="12"/>
      <c r="F991" s="13"/>
    </row>
    <row r="992" spans="2:6" x14ac:dyDescent="0.2">
      <c r="B992" s="12"/>
      <c r="F992" s="13"/>
    </row>
    <row r="993" spans="2:6" x14ac:dyDescent="0.2">
      <c r="B993" s="12"/>
      <c r="F993" s="13"/>
    </row>
    <row r="994" spans="2:6" x14ac:dyDescent="0.2">
      <c r="B994" s="12"/>
      <c r="F994" s="13"/>
    </row>
    <row r="995" spans="2:6" x14ac:dyDescent="0.2">
      <c r="B995" s="12"/>
      <c r="F995" s="13"/>
    </row>
    <row r="996" spans="2:6" x14ac:dyDescent="0.2">
      <c r="B996" s="12"/>
      <c r="F996" s="13"/>
    </row>
    <row r="997" spans="2:6" x14ac:dyDescent="0.2">
      <c r="B997" s="12"/>
      <c r="F997" s="13"/>
    </row>
    <row r="998" spans="2:6" x14ac:dyDescent="0.2">
      <c r="B998" s="12"/>
      <c r="F998" s="13"/>
    </row>
    <row r="999" spans="2:6" x14ac:dyDescent="0.2">
      <c r="B999" s="12"/>
      <c r="F999" s="13"/>
    </row>
    <row r="1000" spans="2:6" x14ac:dyDescent="0.2">
      <c r="B1000" s="12"/>
      <c r="F1000" s="13"/>
    </row>
    <row r="1001" spans="2:6" x14ac:dyDescent="0.2">
      <c r="B1001" s="12"/>
      <c r="F1001" s="13"/>
    </row>
    <row r="1002" spans="2:6" x14ac:dyDescent="0.2">
      <c r="B1002" s="12"/>
      <c r="F1002" s="13"/>
    </row>
    <row r="1003" spans="2:6" x14ac:dyDescent="0.2">
      <c r="B1003" s="12"/>
      <c r="F1003" s="13"/>
    </row>
    <row r="1004" spans="2:6" x14ac:dyDescent="0.2">
      <c r="B1004" s="12"/>
      <c r="F1004" s="13"/>
    </row>
    <row r="1005" spans="2:6" x14ac:dyDescent="0.2">
      <c r="B1005" s="12"/>
      <c r="F1005" s="13"/>
    </row>
    <row r="1006" spans="2:6" x14ac:dyDescent="0.2">
      <c r="B1006" s="12"/>
      <c r="F1006" s="13"/>
    </row>
    <row r="1007" spans="2:6" x14ac:dyDescent="0.2">
      <c r="B1007" s="12"/>
      <c r="F1007" s="13"/>
    </row>
    <row r="1008" spans="2:6" x14ac:dyDescent="0.2">
      <c r="B1008" s="12"/>
      <c r="F1008" s="13"/>
    </row>
    <row r="1009" spans="2:6" x14ac:dyDescent="0.2">
      <c r="B1009" s="12"/>
      <c r="F1009" s="13"/>
    </row>
    <row r="1010" spans="2:6" x14ac:dyDescent="0.2">
      <c r="B1010" s="12"/>
      <c r="F1010" s="13"/>
    </row>
    <row r="1011" spans="2:6" x14ac:dyDescent="0.2">
      <c r="B1011" s="12"/>
      <c r="F1011" s="13"/>
    </row>
    <row r="1012" spans="2:6" x14ac:dyDescent="0.2">
      <c r="B1012" s="12"/>
      <c r="F1012" s="13"/>
    </row>
    <row r="1013" spans="2:6" x14ac:dyDescent="0.2">
      <c r="B1013" s="12"/>
      <c r="F1013" s="13"/>
    </row>
    <row r="1014" spans="2:6" x14ac:dyDescent="0.2">
      <c r="B1014" s="12"/>
      <c r="F1014" s="13"/>
    </row>
    <row r="1015" spans="2:6" x14ac:dyDescent="0.2">
      <c r="B1015" s="12"/>
      <c r="F1015" s="13"/>
    </row>
    <row r="1016" spans="2:6" x14ac:dyDescent="0.2">
      <c r="B1016" s="12"/>
      <c r="F1016" s="13"/>
    </row>
    <row r="1017" spans="2:6" x14ac:dyDescent="0.2">
      <c r="B1017" s="12"/>
      <c r="F1017" s="13"/>
    </row>
    <row r="1018" spans="2:6" x14ac:dyDescent="0.2">
      <c r="B1018" s="12"/>
      <c r="F1018" s="13"/>
    </row>
    <row r="1019" spans="2:6" x14ac:dyDescent="0.2">
      <c r="B1019" s="12"/>
      <c r="F1019" s="13"/>
    </row>
    <row r="1020" spans="2:6" x14ac:dyDescent="0.2">
      <c r="B1020" s="12"/>
      <c r="F1020" s="13"/>
    </row>
    <row r="1021" spans="2:6" x14ac:dyDescent="0.2">
      <c r="B1021" s="12"/>
      <c r="F1021" s="13"/>
    </row>
    <row r="1022" spans="2:6" x14ac:dyDescent="0.2">
      <c r="B1022" s="12"/>
      <c r="F1022" s="13"/>
    </row>
    <row r="1023" spans="2:6" x14ac:dyDescent="0.2">
      <c r="B1023" s="12"/>
      <c r="F1023" s="13"/>
    </row>
    <row r="1024" spans="2:6" x14ac:dyDescent="0.2">
      <c r="B1024" s="12"/>
      <c r="F1024" s="13"/>
    </row>
    <row r="1025" spans="2:6" x14ac:dyDescent="0.2">
      <c r="B1025" s="12"/>
      <c r="F1025" s="13"/>
    </row>
    <row r="1026" spans="2:6" x14ac:dyDescent="0.2">
      <c r="B1026" s="12"/>
      <c r="F1026" s="13"/>
    </row>
    <row r="1027" spans="2:6" x14ac:dyDescent="0.2">
      <c r="B1027" s="12"/>
      <c r="F1027" s="13"/>
    </row>
    <row r="1028" spans="2:6" x14ac:dyDescent="0.2">
      <c r="B1028" s="12"/>
      <c r="F1028" s="13"/>
    </row>
    <row r="1029" spans="2:6" x14ac:dyDescent="0.2">
      <c r="B1029" s="12"/>
      <c r="F1029" s="13"/>
    </row>
    <row r="1030" spans="2:6" x14ac:dyDescent="0.2">
      <c r="B1030" s="12"/>
      <c r="F1030" s="13"/>
    </row>
    <row r="1031" spans="2:6" x14ac:dyDescent="0.2">
      <c r="B1031" s="12"/>
      <c r="F1031" s="13"/>
    </row>
    <row r="1032" spans="2:6" x14ac:dyDescent="0.2">
      <c r="B1032" s="12"/>
      <c r="F1032" s="13"/>
    </row>
    <row r="1033" spans="2:6" x14ac:dyDescent="0.2">
      <c r="B1033" s="12"/>
      <c r="F1033" s="13"/>
    </row>
    <row r="1034" spans="2:6" x14ac:dyDescent="0.2">
      <c r="B1034" s="12"/>
      <c r="F1034" s="13"/>
    </row>
    <row r="1035" spans="2:6" x14ac:dyDescent="0.2">
      <c r="B1035" s="12"/>
      <c r="F1035" s="13"/>
    </row>
    <row r="1036" spans="2:6" x14ac:dyDescent="0.2">
      <c r="B1036" s="12"/>
      <c r="F1036" s="13"/>
    </row>
    <row r="1037" spans="2:6" x14ac:dyDescent="0.2">
      <c r="B1037" s="12"/>
      <c r="F1037" s="13"/>
    </row>
    <row r="1038" spans="2:6" x14ac:dyDescent="0.2">
      <c r="B1038" s="12"/>
      <c r="F1038" s="13"/>
    </row>
    <row r="1039" spans="2:6" x14ac:dyDescent="0.2">
      <c r="B1039" s="12"/>
      <c r="F1039" s="13"/>
    </row>
    <row r="1040" spans="2:6" x14ac:dyDescent="0.2">
      <c r="B1040" s="12"/>
      <c r="F1040" s="13"/>
    </row>
    <row r="1041" spans="2:6" x14ac:dyDescent="0.2">
      <c r="B1041" s="12"/>
      <c r="F1041" s="13"/>
    </row>
    <row r="1042" spans="2:6" x14ac:dyDescent="0.2">
      <c r="B1042" s="12"/>
      <c r="F1042" s="13"/>
    </row>
    <row r="1043" spans="2:6" x14ac:dyDescent="0.2">
      <c r="B1043" s="12"/>
      <c r="F1043" s="13"/>
    </row>
    <row r="1044" spans="2:6" x14ac:dyDescent="0.2">
      <c r="B1044" s="12"/>
      <c r="F1044" s="13"/>
    </row>
    <row r="1045" spans="2:6" x14ac:dyDescent="0.2">
      <c r="B1045" s="12"/>
      <c r="F1045" s="13"/>
    </row>
    <row r="1046" spans="2:6" x14ac:dyDescent="0.2">
      <c r="B1046" s="12"/>
      <c r="F1046" s="13"/>
    </row>
    <row r="1047" spans="2:6" x14ac:dyDescent="0.2">
      <c r="B1047" s="12"/>
      <c r="F1047" s="13"/>
    </row>
    <row r="1048" spans="2:6" x14ac:dyDescent="0.2">
      <c r="B1048" s="12"/>
      <c r="F1048" s="13"/>
    </row>
    <row r="1049" spans="2:6" x14ac:dyDescent="0.2">
      <c r="B1049" s="12"/>
      <c r="F1049" s="13"/>
    </row>
    <row r="1050" spans="2:6" x14ac:dyDescent="0.2">
      <c r="B1050" s="12"/>
      <c r="F1050" s="13"/>
    </row>
    <row r="1051" spans="2:6" x14ac:dyDescent="0.2">
      <c r="B1051" s="12"/>
      <c r="F1051" s="13"/>
    </row>
    <row r="1052" spans="2:6" x14ac:dyDescent="0.2">
      <c r="B1052" s="12"/>
      <c r="F1052" s="13"/>
    </row>
    <row r="1053" spans="2:6" x14ac:dyDescent="0.2">
      <c r="B1053" s="12"/>
      <c r="F1053" s="13"/>
    </row>
    <row r="1054" spans="2:6" x14ac:dyDescent="0.2">
      <c r="B1054" s="12"/>
      <c r="F1054" s="13"/>
    </row>
    <row r="1055" spans="2:6" x14ac:dyDescent="0.2">
      <c r="B1055" s="12"/>
      <c r="F1055" s="13"/>
    </row>
    <row r="1056" spans="2:6" x14ac:dyDescent="0.2">
      <c r="B1056" s="12"/>
      <c r="F1056" s="13"/>
    </row>
    <row r="1057" spans="2:6" x14ac:dyDescent="0.2">
      <c r="B1057" s="12"/>
      <c r="F1057" s="13"/>
    </row>
    <row r="1058" spans="2:6" x14ac:dyDescent="0.2">
      <c r="B1058" s="12"/>
      <c r="F1058" s="13"/>
    </row>
    <row r="1059" spans="2:6" x14ac:dyDescent="0.2">
      <c r="B1059" s="12"/>
      <c r="F1059" s="13"/>
    </row>
    <row r="1060" spans="2:6" x14ac:dyDescent="0.2">
      <c r="B1060" s="12"/>
      <c r="F1060" s="13"/>
    </row>
    <row r="1061" spans="2:6" x14ac:dyDescent="0.2">
      <c r="B1061" s="12"/>
      <c r="F1061" s="13"/>
    </row>
    <row r="1062" spans="2:6" x14ac:dyDescent="0.2">
      <c r="B1062" s="12"/>
      <c r="F1062" s="13"/>
    </row>
    <row r="1063" spans="2:6" x14ac:dyDescent="0.2">
      <c r="B1063" s="12"/>
      <c r="F1063" s="13"/>
    </row>
    <row r="1064" spans="2:6" x14ac:dyDescent="0.2">
      <c r="B1064" s="12"/>
      <c r="F1064" s="13"/>
    </row>
    <row r="1065" spans="2:6" x14ac:dyDescent="0.2">
      <c r="B1065" s="12"/>
      <c r="F1065" s="13"/>
    </row>
    <row r="1066" spans="2:6" x14ac:dyDescent="0.2">
      <c r="B1066" s="12"/>
      <c r="F1066" s="13"/>
    </row>
    <row r="1067" spans="2:6" x14ac:dyDescent="0.2">
      <c r="B1067" s="12"/>
      <c r="F1067" s="13"/>
    </row>
    <row r="1068" spans="2:6" x14ac:dyDescent="0.2">
      <c r="B1068" s="12"/>
      <c r="F1068" s="13"/>
    </row>
    <row r="1069" spans="2:6" x14ac:dyDescent="0.2">
      <c r="B1069" s="12"/>
      <c r="F1069" s="13"/>
    </row>
    <row r="1070" spans="2:6" x14ac:dyDescent="0.2">
      <c r="B1070" s="12"/>
      <c r="F1070" s="13"/>
    </row>
    <row r="1071" spans="2:6" x14ac:dyDescent="0.2">
      <c r="B1071" s="12"/>
      <c r="F1071" s="13"/>
    </row>
    <row r="1072" spans="2:6" x14ac:dyDescent="0.2">
      <c r="B1072" s="12"/>
      <c r="F1072" s="13"/>
    </row>
    <row r="1073" spans="2:6" x14ac:dyDescent="0.2">
      <c r="B1073" s="12"/>
      <c r="F1073" s="13"/>
    </row>
    <row r="1074" spans="2:6" x14ac:dyDescent="0.2">
      <c r="B1074" s="12"/>
      <c r="F1074" s="13"/>
    </row>
    <row r="1075" spans="2:6" x14ac:dyDescent="0.2">
      <c r="B1075" s="12"/>
      <c r="F1075" s="13"/>
    </row>
    <row r="1076" spans="2:6" x14ac:dyDescent="0.2">
      <c r="B1076" s="12"/>
      <c r="F1076" s="13"/>
    </row>
    <row r="1077" spans="2:6" x14ac:dyDescent="0.2">
      <c r="B1077" s="12"/>
      <c r="F1077" s="13"/>
    </row>
    <row r="1078" spans="2:6" x14ac:dyDescent="0.2">
      <c r="B1078" s="12"/>
      <c r="F1078" s="13"/>
    </row>
    <row r="1079" spans="2:6" x14ac:dyDescent="0.2">
      <c r="B1079" s="12"/>
      <c r="F1079" s="13"/>
    </row>
    <row r="1080" spans="2:6" x14ac:dyDescent="0.2">
      <c r="B1080" s="12"/>
      <c r="F1080" s="13"/>
    </row>
    <row r="1081" spans="2:6" x14ac:dyDescent="0.2">
      <c r="B1081" s="12"/>
      <c r="F1081" s="13"/>
    </row>
    <row r="1082" spans="2:6" x14ac:dyDescent="0.2">
      <c r="B1082" s="12"/>
      <c r="F1082" s="13"/>
    </row>
    <row r="1083" spans="2:6" x14ac:dyDescent="0.2">
      <c r="B1083" s="12"/>
      <c r="F1083" s="13"/>
    </row>
    <row r="1084" spans="2:6" x14ac:dyDescent="0.2">
      <c r="B1084" s="12"/>
      <c r="F1084" s="13"/>
    </row>
    <row r="1085" spans="2:6" x14ac:dyDescent="0.2">
      <c r="B1085" s="12"/>
      <c r="F1085" s="13"/>
    </row>
    <row r="1086" spans="2:6" x14ac:dyDescent="0.2">
      <c r="B1086" s="12"/>
      <c r="F1086" s="13"/>
    </row>
    <row r="1087" spans="2:6" x14ac:dyDescent="0.2">
      <c r="B1087" s="12"/>
      <c r="F1087" s="13"/>
    </row>
    <row r="1088" spans="2:6" x14ac:dyDescent="0.2">
      <c r="B1088" s="12"/>
      <c r="F1088" s="13"/>
    </row>
    <row r="1089" spans="2:6" x14ac:dyDescent="0.2">
      <c r="B1089" s="12"/>
      <c r="F1089" s="13"/>
    </row>
    <row r="1090" spans="2:6" x14ac:dyDescent="0.2">
      <c r="B1090" s="12"/>
      <c r="F1090" s="13"/>
    </row>
    <row r="1091" spans="2:6" x14ac:dyDescent="0.2">
      <c r="B1091" s="12"/>
      <c r="F1091" s="13"/>
    </row>
    <row r="1092" spans="2:6" x14ac:dyDescent="0.2">
      <c r="B1092" s="12"/>
      <c r="F1092" s="13"/>
    </row>
    <row r="1093" spans="2:6" x14ac:dyDescent="0.2">
      <c r="B1093" s="12"/>
      <c r="F1093" s="13"/>
    </row>
    <row r="1094" spans="2:6" x14ac:dyDescent="0.2">
      <c r="B1094" s="12"/>
      <c r="F1094" s="13"/>
    </row>
    <row r="1095" spans="2:6" x14ac:dyDescent="0.2">
      <c r="B1095" s="12"/>
      <c r="F1095" s="13"/>
    </row>
    <row r="1096" spans="2:6" x14ac:dyDescent="0.2">
      <c r="B1096" s="12"/>
      <c r="F1096" s="13"/>
    </row>
    <row r="1097" spans="2:6" x14ac:dyDescent="0.2">
      <c r="B1097" s="12"/>
      <c r="F1097" s="13"/>
    </row>
    <row r="1098" spans="2:6" x14ac:dyDescent="0.2">
      <c r="B1098" s="12"/>
      <c r="F1098" s="13"/>
    </row>
    <row r="1099" spans="2:6" x14ac:dyDescent="0.2">
      <c r="B1099" s="12"/>
      <c r="F1099" s="13"/>
    </row>
    <row r="1100" spans="2:6" x14ac:dyDescent="0.2">
      <c r="B1100" s="12"/>
      <c r="F1100" s="13"/>
    </row>
    <row r="1101" spans="2:6" x14ac:dyDescent="0.2">
      <c r="B1101" s="12"/>
      <c r="F1101" s="13"/>
    </row>
    <row r="1102" spans="2:6" x14ac:dyDescent="0.2">
      <c r="B1102" s="12"/>
      <c r="F1102" s="13"/>
    </row>
    <row r="1103" spans="2:6" x14ac:dyDescent="0.2">
      <c r="B1103" s="12"/>
      <c r="F1103" s="13"/>
    </row>
    <row r="1104" spans="2:6" x14ac:dyDescent="0.2">
      <c r="B1104" s="12"/>
      <c r="F1104" s="13"/>
    </row>
    <row r="1105" spans="2:6" x14ac:dyDescent="0.2">
      <c r="B1105" s="12"/>
      <c r="F1105" s="13"/>
    </row>
    <row r="1106" spans="2:6" x14ac:dyDescent="0.2">
      <c r="B1106" s="12"/>
      <c r="F1106" s="13"/>
    </row>
    <row r="1107" spans="2:6" x14ac:dyDescent="0.2">
      <c r="B1107" s="12"/>
      <c r="F1107" s="13"/>
    </row>
    <row r="1108" spans="2:6" x14ac:dyDescent="0.2">
      <c r="B1108" s="12"/>
      <c r="F1108" s="13"/>
    </row>
    <row r="1109" spans="2:6" x14ac:dyDescent="0.2">
      <c r="B1109" s="12"/>
      <c r="F1109" s="13"/>
    </row>
    <row r="1110" spans="2:6" x14ac:dyDescent="0.2">
      <c r="B1110" s="12"/>
      <c r="F1110" s="13"/>
    </row>
    <row r="1111" spans="2:6" x14ac:dyDescent="0.2">
      <c r="B1111" s="12"/>
      <c r="F1111" s="13"/>
    </row>
    <row r="1112" spans="2:6" x14ac:dyDescent="0.2">
      <c r="B1112" s="12"/>
      <c r="F1112" s="13"/>
    </row>
    <row r="1113" spans="2:6" x14ac:dyDescent="0.2">
      <c r="B1113" s="12"/>
      <c r="F1113" s="13"/>
    </row>
    <row r="1114" spans="2:6" x14ac:dyDescent="0.2">
      <c r="B1114" s="12"/>
      <c r="F1114" s="13"/>
    </row>
    <row r="1115" spans="2:6" x14ac:dyDescent="0.2">
      <c r="B1115" s="12"/>
      <c r="F1115" s="13"/>
    </row>
    <row r="1116" spans="2:6" x14ac:dyDescent="0.2">
      <c r="B1116" s="12"/>
      <c r="F1116" s="13"/>
    </row>
    <row r="1117" spans="2:6" x14ac:dyDescent="0.2">
      <c r="B1117" s="12"/>
      <c r="F1117" s="13"/>
    </row>
    <row r="1118" spans="2:6" x14ac:dyDescent="0.2">
      <c r="B1118" s="12"/>
      <c r="F1118" s="13"/>
    </row>
    <row r="1119" spans="2:6" x14ac:dyDescent="0.2">
      <c r="B1119" s="12"/>
      <c r="F1119" s="13"/>
    </row>
    <row r="1120" spans="2:6" x14ac:dyDescent="0.2">
      <c r="B1120" s="12"/>
      <c r="F1120" s="13"/>
    </row>
    <row r="1121" spans="2:6" x14ac:dyDescent="0.2">
      <c r="B1121" s="12"/>
      <c r="F1121" s="13"/>
    </row>
    <row r="1122" spans="2:6" x14ac:dyDescent="0.2">
      <c r="B1122" s="12"/>
      <c r="F1122" s="13"/>
    </row>
    <row r="1123" spans="2:6" x14ac:dyDescent="0.2">
      <c r="B1123" s="12"/>
      <c r="F1123" s="13"/>
    </row>
    <row r="1124" spans="2:6" x14ac:dyDescent="0.2">
      <c r="B1124" s="12"/>
      <c r="F1124" s="13"/>
    </row>
    <row r="1125" spans="2:6" x14ac:dyDescent="0.2">
      <c r="B1125" s="12"/>
      <c r="F1125" s="13"/>
    </row>
    <row r="1126" spans="2:6" x14ac:dyDescent="0.2">
      <c r="B1126" s="12"/>
      <c r="F1126" s="13"/>
    </row>
    <row r="1127" spans="2:6" x14ac:dyDescent="0.2">
      <c r="B1127" s="12"/>
      <c r="F1127" s="13"/>
    </row>
    <row r="1128" spans="2:6" x14ac:dyDescent="0.2">
      <c r="B1128" s="12"/>
      <c r="F1128" s="13"/>
    </row>
    <row r="1129" spans="2:6" x14ac:dyDescent="0.2">
      <c r="B1129" s="12"/>
      <c r="F1129" s="13"/>
    </row>
    <row r="1130" spans="2:6" x14ac:dyDescent="0.2">
      <c r="B1130" s="12"/>
      <c r="F1130" s="13"/>
    </row>
    <row r="1131" spans="2:6" x14ac:dyDescent="0.2">
      <c r="B1131" s="12"/>
      <c r="F1131" s="13"/>
    </row>
    <row r="1132" spans="2:6" x14ac:dyDescent="0.2">
      <c r="B1132" s="12"/>
      <c r="F1132" s="13"/>
    </row>
    <row r="1133" spans="2:6" x14ac:dyDescent="0.2">
      <c r="B1133" s="12"/>
      <c r="F1133" s="13"/>
    </row>
    <row r="1134" spans="2:6" x14ac:dyDescent="0.2">
      <c r="B1134" s="12"/>
      <c r="F1134" s="13"/>
    </row>
    <row r="1135" spans="2:6" x14ac:dyDescent="0.2">
      <c r="B1135" s="12"/>
      <c r="F1135" s="13"/>
    </row>
    <row r="1136" spans="2:6" x14ac:dyDescent="0.2">
      <c r="B1136" s="12"/>
      <c r="F1136" s="13"/>
    </row>
    <row r="1137" spans="2:6" x14ac:dyDescent="0.2">
      <c r="B1137" s="12"/>
      <c r="F1137" s="13"/>
    </row>
    <row r="1138" spans="2:6" x14ac:dyDescent="0.2">
      <c r="B1138" s="12"/>
      <c r="F1138" s="13"/>
    </row>
    <row r="1139" spans="2:6" x14ac:dyDescent="0.2">
      <c r="B1139" s="12"/>
      <c r="F1139" s="13"/>
    </row>
    <row r="1140" spans="2:6" x14ac:dyDescent="0.2">
      <c r="B1140" s="12"/>
      <c r="F1140" s="13"/>
    </row>
    <row r="1141" spans="2:6" x14ac:dyDescent="0.2">
      <c r="B1141" s="12"/>
      <c r="F1141" s="13"/>
    </row>
    <row r="1142" spans="2:6" x14ac:dyDescent="0.2">
      <c r="B1142" s="12"/>
      <c r="F1142" s="13"/>
    </row>
    <row r="1143" spans="2:6" x14ac:dyDescent="0.2">
      <c r="B1143" s="12"/>
      <c r="F1143" s="13"/>
    </row>
    <row r="1144" spans="2:6" x14ac:dyDescent="0.2">
      <c r="B1144" s="12"/>
      <c r="F1144" s="13"/>
    </row>
    <row r="1145" spans="2:6" x14ac:dyDescent="0.2">
      <c r="B1145" s="12"/>
      <c r="F1145" s="13"/>
    </row>
    <row r="1146" spans="2:6" x14ac:dyDescent="0.2">
      <c r="B1146" s="12"/>
      <c r="F1146" s="13"/>
    </row>
    <row r="1147" spans="2:6" x14ac:dyDescent="0.2">
      <c r="B1147" s="12"/>
      <c r="F1147" s="13"/>
    </row>
    <row r="1148" spans="2:6" x14ac:dyDescent="0.2">
      <c r="B1148" s="12"/>
      <c r="F1148" s="13"/>
    </row>
    <row r="1149" spans="2:6" x14ac:dyDescent="0.2">
      <c r="B1149" s="12"/>
      <c r="F1149" s="13"/>
    </row>
    <row r="1150" spans="2:6" x14ac:dyDescent="0.2">
      <c r="B1150" s="12"/>
      <c r="F1150" s="13"/>
    </row>
    <row r="1151" spans="2:6" x14ac:dyDescent="0.2">
      <c r="B1151" s="12"/>
      <c r="F1151" s="13"/>
    </row>
    <row r="1152" spans="2:6" x14ac:dyDescent="0.2">
      <c r="B1152" s="12"/>
      <c r="F1152" s="13"/>
    </row>
    <row r="1153" spans="2:6" x14ac:dyDescent="0.2">
      <c r="B1153" s="12"/>
      <c r="F1153" s="13"/>
    </row>
    <row r="1154" spans="2:6" x14ac:dyDescent="0.2">
      <c r="B1154" s="12"/>
      <c r="F1154" s="13"/>
    </row>
    <row r="1155" spans="2:6" x14ac:dyDescent="0.2">
      <c r="B1155" s="12"/>
      <c r="F1155" s="13"/>
    </row>
    <row r="1156" spans="2:6" x14ac:dyDescent="0.2">
      <c r="B1156" s="12"/>
      <c r="F1156" s="13"/>
    </row>
    <row r="1157" spans="2:6" x14ac:dyDescent="0.2">
      <c r="B1157" s="12"/>
      <c r="F1157" s="13"/>
    </row>
    <row r="1158" spans="2:6" x14ac:dyDescent="0.2">
      <c r="B1158" s="12"/>
      <c r="F1158" s="13"/>
    </row>
    <row r="1159" spans="2:6" x14ac:dyDescent="0.2">
      <c r="B1159" s="12"/>
      <c r="F1159" s="13"/>
    </row>
    <row r="1160" spans="2:6" x14ac:dyDescent="0.2">
      <c r="B1160" s="12"/>
      <c r="F1160" s="13"/>
    </row>
    <row r="1161" spans="2:6" x14ac:dyDescent="0.2">
      <c r="B1161" s="12"/>
      <c r="F1161" s="13"/>
    </row>
    <row r="1162" spans="2:6" x14ac:dyDescent="0.2">
      <c r="B1162" s="12"/>
      <c r="F1162" s="13"/>
    </row>
    <row r="1163" spans="2:6" x14ac:dyDescent="0.2">
      <c r="B1163" s="12"/>
      <c r="F1163" s="13"/>
    </row>
    <row r="1164" spans="2:6" x14ac:dyDescent="0.2">
      <c r="B1164" s="12"/>
      <c r="F1164" s="13"/>
    </row>
    <row r="1165" spans="2:6" x14ac:dyDescent="0.2">
      <c r="B1165" s="12"/>
      <c r="F1165" s="13"/>
    </row>
    <row r="1166" spans="2:6" x14ac:dyDescent="0.2">
      <c r="B1166" s="12"/>
      <c r="F1166" s="13"/>
    </row>
    <row r="1167" spans="2:6" x14ac:dyDescent="0.2">
      <c r="B1167" s="12"/>
      <c r="F1167" s="13"/>
    </row>
    <row r="1168" spans="2:6" x14ac:dyDescent="0.2">
      <c r="B1168" s="12"/>
      <c r="F1168" s="13"/>
    </row>
    <row r="1169" spans="2:6" x14ac:dyDescent="0.2">
      <c r="B1169" s="12"/>
      <c r="F1169" s="13"/>
    </row>
    <row r="1170" spans="2:6" x14ac:dyDescent="0.2">
      <c r="B1170" s="12"/>
      <c r="F1170" s="13"/>
    </row>
    <row r="1171" spans="2:6" x14ac:dyDescent="0.2">
      <c r="B1171" s="12"/>
      <c r="F1171" s="13"/>
    </row>
    <row r="1172" spans="2:6" x14ac:dyDescent="0.2">
      <c r="B1172" s="12"/>
      <c r="F1172" s="13"/>
    </row>
    <row r="1173" spans="2:6" x14ac:dyDescent="0.2">
      <c r="B1173" s="12"/>
      <c r="F1173" s="13"/>
    </row>
    <row r="1174" spans="2:6" x14ac:dyDescent="0.2">
      <c r="B1174" s="12"/>
      <c r="F1174" s="13"/>
    </row>
    <row r="1175" spans="2:6" x14ac:dyDescent="0.2">
      <c r="B1175" s="12"/>
      <c r="F1175" s="13"/>
    </row>
    <row r="1176" spans="2:6" x14ac:dyDescent="0.2">
      <c r="B1176" s="12"/>
      <c r="F1176" s="13"/>
    </row>
    <row r="1177" spans="2:6" x14ac:dyDescent="0.2">
      <c r="B1177" s="12"/>
      <c r="F1177" s="13"/>
    </row>
    <row r="1178" spans="2:6" x14ac:dyDescent="0.2">
      <c r="B1178" s="12"/>
      <c r="F1178" s="13"/>
    </row>
    <row r="1179" spans="2:6" x14ac:dyDescent="0.2">
      <c r="B1179" s="12"/>
      <c r="F1179" s="13"/>
    </row>
    <row r="1180" spans="2:6" x14ac:dyDescent="0.2">
      <c r="B1180" s="12"/>
      <c r="F1180" s="13"/>
    </row>
    <row r="1181" spans="2:6" x14ac:dyDescent="0.2">
      <c r="B1181" s="12"/>
      <c r="F1181" s="13"/>
    </row>
    <row r="1182" spans="2:6" x14ac:dyDescent="0.2">
      <c r="B1182" s="12"/>
      <c r="F1182" s="13"/>
    </row>
    <row r="1183" spans="2:6" x14ac:dyDescent="0.2">
      <c r="B1183" s="12"/>
      <c r="F1183" s="13"/>
    </row>
    <row r="1184" spans="2:6" x14ac:dyDescent="0.2">
      <c r="B1184" s="12"/>
      <c r="F1184" s="13"/>
    </row>
    <row r="1185" spans="2:6" x14ac:dyDescent="0.2">
      <c r="B1185" s="12"/>
      <c r="F1185" s="13"/>
    </row>
    <row r="1186" spans="2:6" x14ac:dyDescent="0.2">
      <c r="B1186" s="12"/>
      <c r="F1186" s="13"/>
    </row>
    <row r="1187" spans="2:6" x14ac:dyDescent="0.2">
      <c r="B1187" s="12"/>
      <c r="F1187" s="13"/>
    </row>
    <row r="1188" spans="2:6" x14ac:dyDescent="0.2">
      <c r="B1188" s="12"/>
      <c r="F1188" s="13"/>
    </row>
    <row r="1189" spans="2:6" x14ac:dyDescent="0.2">
      <c r="B1189" s="12"/>
      <c r="F1189" s="13"/>
    </row>
    <row r="1190" spans="2:6" x14ac:dyDescent="0.2">
      <c r="B1190" s="12"/>
      <c r="F1190" s="13"/>
    </row>
    <row r="1191" spans="2:6" x14ac:dyDescent="0.2">
      <c r="B1191" s="12"/>
      <c r="F1191" s="13"/>
    </row>
    <row r="1192" spans="2:6" x14ac:dyDescent="0.2">
      <c r="B1192" s="12"/>
      <c r="F1192" s="13"/>
    </row>
    <row r="1193" spans="2:6" x14ac:dyDescent="0.2">
      <c r="B1193" s="12"/>
      <c r="F1193" s="13"/>
    </row>
    <row r="1194" spans="2:6" x14ac:dyDescent="0.2">
      <c r="B1194" s="12"/>
      <c r="F1194" s="13"/>
    </row>
    <row r="1195" spans="2:6" x14ac:dyDescent="0.2">
      <c r="B1195" s="12"/>
      <c r="F1195" s="13"/>
    </row>
    <row r="1196" spans="2:6" x14ac:dyDescent="0.2">
      <c r="B1196" s="12"/>
      <c r="F1196" s="13"/>
    </row>
    <row r="1197" spans="2:6" x14ac:dyDescent="0.2">
      <c r="B1197" s="12"/>
      <c r="F1197" s="13"/>
    </row>
    <row r="1198" spans="2:6" x14ac:dyDescent="0.2">
      <c r="B1198" s="12"/>
      <c r="F1198" s="13"/>
    </row>
    <row r="1199" spans="2:6" x14ac:dyDescent="0.2">
      <c r="B1199" s="12"/>
      <c r="F1199" s="13"/>
    </row>
    <row r="1200" spans="2:6" x14ac:dyDescent="0.2">
      <c r="B1200" s="12"/>
      <c r="F1200" s="13"/>
    </row>
    <row r="1201" spans="2:6" x14ac:dyDescent="0.2">
      <c r="B1201" s="12"/>
      <c r="F1201" s="13"/>
    </row>
    <row r="1202" spans="2:6" x14ac:dyDescent="0.2">
      <c r="B1202" s="12"/>
      <c r="F1202" s="13"/>
    </row>
    <row r="1203" spans="2:6" x14ac:dyDescent="0.2">
      <c r="B1203" s="12"/>
      <c r="F1203" s="13"/>
    </row>
    <row r="1204" spans="2:6" x14ac:dyDescent="0.2">
      <c r="B1204" s="12"/>
      <c r="F1204" s="13"/>
    </row>
    <row r="1205" spans="2:6" x14ac:dyDescent="0.2">
      <c r="B1205" s="12"/>
      <c r="F1205" s="13"/>
    </row>
    <row r="1206" spans="2:6" x14ac:dyDescent="0.2">
      <c r="B1206" s="12"/>
      <c r="F1206" s="13"/>
    </row>
    <row r="1207" spans="2:6" x14ac:dyDescent="0.2">
      <c r="B1207" s="12"/>
      <c r="F1207" s="13"/>
    </row>
    <row r="1208" spans="2:6" x14ac:dyDescent="0.2">
      <c r="B1208" s="12"/>
      <c r="F1208" s="13"/>
    </row>
    <row r="1209" spans="2:6" x14ac:dyDescent="0.2">
      <c r="B1209" s="12"/>
      <c r="F1209" s="13"/>
    </row>
    <row r="1210" spans="2:6" x14ac:dyDescent="0.2">
      <c r="B1210" s="12"/>
      <c r="F1210" s="13"/>
    </row>
    <row r="1211" spans="2:6" x14ac:dyDescent="0.2">
      <c r="B1211" s="12"/>
      <c r="F1211" s="13"/>
    </row>
    <row r="1212" spans="2:6" x14ac:dyDescent="0.2">
      <c r="B1212" s="12"/>
      <c r="F1212" s="13"/>
    </row>
    <row r="1213" spans="2:6" x14ac:dyDescent="0.2">
      <c r="B1213" s="12"/>
      <c r="F1213" s="13"/>
    </row>
    <row r="1214" spans="2:6" x14ac:dyDescent="0.2">
      <c r="B1214" s="12"/>
      <c r="F1214" s="13"/>
    </row>
    <row r="1215" spans="2:6" x14ac:dyDescent="0.2">
      <c r="B1215" s="12"/>
      <c r="F1215" s="13"/>
    </row>
    <row r="1216" spans="2:6" x14ac:dyDescent="0.2">
      <c r="B1216" s="12"/>
      <c r="F1216" s="13"/>
    </row>
    <row r="1217" spans="2:6" x14ac:dyDescent="0.2">
      <c r="B1217" s="12"/>
      <c r="F1217" s="13"/>
    </row>
    <row r="1218" spans="2:6" x14ac:dyDescent="0.2">
      <c r="B1218" s="12"/>
      <c r="F1218" s="13"/>
    </row>
    <row r="1219" spans="2:6" x14ac:dyDescent="0.2">
      <c r="B1219" s="12"/>
      <c r="F1219" s="13"/>
    </row>
    <row r="1220" spans="2:6" x14ac:dyDescent="0.2">
      <c r="B1220" s="12"/>
      <c r="F1220" s="13"/>
    </row>
    <row r="1221" spans="2:6" x14ac:dyDescent="0.2">
      <c r="B1221" s="12"/>
      <c r="F1221" s="13"/>
    </row>
    <row r="1222" spans="2:6" x14ac:dyDescent="0.2">
      <c r="B1222" s="12"/>
      <c r="F1222" s="13"/>
    </row>
    <row r="1223" spans="2:6" x14ac:dyDescent="0.2">
      <c r="B1223" s="12"/>
      <c r="F1223" s="13"/>
    </row>
    <row r="1224" spans="2:6" x14ac:dyDescent="0.2">
      <c r="B1224" s="12"/>
      <c r="F1224" s="13"/>
    </row>
    <row r="1225" spans="2:6" x14ac:dyDescent="0.2">
      <c r="B1225" s="12"/>
      <c r="F1225" s="13"/>
    </row>
    <row r="1226" spans="2:6" x14ac:dyDescent="0.2">
      <c r="B1226" s="12"/>
      <c r="F1226" s="13"/>
    </row>
    <row r="1227" spans="2:6" x14ac:dyDescent="0.2">
      <c r="B1227" s="12"/>
      <c r="F1227" s="13"/>
    </row>
    <row r="1228" spans="2:6" x14ac:dyDescent="0.2">
      <c r="B1228" s="12"/>
      <c r="F1228" s="13"/>
    </row>
    <row r="1229" spans="2:6" x14ac:dyDescent="0.2">
      <c r="B1229" s="12"/>
      <c r="F1229" s="13"/>
    </row>
    <row r="1230" spans="2:6" x14ac:dyDescent="0.2">
      <c r="B1230" s="12"/>
      <c r="F1230" s="13"/>
    </row>
    <row r="1231" spans="2:6" x14ac:dyDescent="0.2">
      <c r="B1231" s="12"/>
      <c r="F1231" s="13"/>
    </row>
    <row r="1232" spans="2:6" x14ac:dyDescent="0.2">
      <c r="B1232" s="12"/>
      <c r="F1232" s="13"/>
    </row>
    <row r="1233" spans="2:6" x14ac:dyDescent="0.2">
      <c r="B1233" s="12"/>
      <c r="F1233" s="13"/>
    </row>
    <row r="1234" spans="2:6" x14ac:dyDescent="0.2">
      <c r="B1234" s="12"/>
      <c r="F1234" s="13"/>
    </row>
    <row r="1235" spans="2:6" x14ac:dyDescent="0.2">
      <c r="B1235" s="12"/>
      <c r="F1235" s="13"/>
    </row>
    <row r="1236" spans="2:6" x14ac:dyDescent="0.2">
      <c r="B1236" s="12"/>
      <c r="F1236" s="13"/>
    </row>
    <row r="1237" spans="2:6" x14ac:dyDescent="0.2">
      <c r="B1237" s="12"/>
      <c r="F1237" s="13"/>
    </row>
    <row r="1238" spans="2:6" x14ac:dyDescent="0.2">
      <c r="B1238" s="12"/>
      <c r="F1238" s="13"/>
    </row>
    <row r="1239" spans="2:6" x14ac:dyDescent="0.2">
      <c r="B1239" s="12"/>
      <c r="F1239" s="13"/>
    </row>
    <row r="1240" spans="2:6" x14ac:dyDescent="0.2">
      <c r="B1240" s="12"/>
      <c r="F1240" s="13"/>
    </row>
    <row r="1241" spans="2:6" x14ac:dyDescent="0.2">
      <c r="B1241" s="12"/>
      <c r="F1241" s="13"/>
    </row>
    <row r="1242" spans="2:6" x14ac:dyDescent="0.2">
      <c r="B1242" s="12"/>
      <c r="F1242" s="13"/>
    </row>
    <row r="1243" spans="2:6" x14ac:dyDescent="0.2">
      <c r="B1243" s="12"/>
      <c r="F1243" s="13"/>
    </row>
    <row r="1244" spans="2:6" x14ac:dyDescent="0.2">
      <c r="B1244" s="12"/>
      <c r="F1244" s="13"/>
    </row>
    <row r="1245" spans="2:6" x14ac:dyDescent="0.2">
      <c r="B1245" s="12"/>
      <c r="F1245" s="13"/>
    </row>
    <row r="1246" spans="2:6" x14ac:dyDescent="0.2">
      <c r="B1246" s="12"/>
      <c r="F1246" s="13"/>
    </row>
    <row r="1247" spans="2:6" x14ac:dyDescent="0.2">
      <c r="B1247" s="12"/>
      <c r="F1247" s="13"/>
    </row>
    <row r="1248" spans="2:6" x14ac:dyDescent="0.2">
      <c r="B1248" s="12"/>
      <c r="F1248" s="13"/>
    </row>
    <row r="1249" spans="2:6" x14ac:dyDescent="0.2">
      <c r="B1249" s="12"/>
      <c r="F1249" s="13"/>
    </row>
    <row r="1250" spans="2:6" x14ac:dyDescent="0.2">
      <c r="B1250" s="12"/>
      <c r="F1250" s="13"/>
    </row>
    <row r="1251" spans="2:6" x14ac:dyDescent="0.2">
      <c r="B1251" s="12"/>
      <c r="F1251" s="13"/>
    </row>
    <row r="1252" spans="2:6" x14ac:dyDescent="0.2">
      <c r="B1252" s="12"/>
      <c r="F1252" s="13"/>
    </row>
    <row r="1253" spans="2:6" x14ac:dyDescent="0.2">
      <c r="B1253" s="12"/>
      <c r="F1253" s="13"/>
    </row>
    <row r="1254" spans="2:6" x14ac:dyDescent="0.2">
      <c r="B1254" s="12"/>
      <c r="F1254" s="13"/>
    </row>
    <row r="1255" spans="2:6" x14ac:dyDescent="0.2">
      <c r="B1255" s="12"/>
      <c r="F1255" s="13"/>
    </row>
    <row r="1256" spans="2:6" x14ac:dyDescent="0.2">
      <c r="B1256" s="12"/>
      <c r="F1256" s="13"/>
    </row>
    <row r="1257" spans="2:6" x14ac:dyDescent="0.2">
      <c r="B1257" s="12"/>
      <c r="F1257" s="13"/>
    </row>
    <row r="1258" spans="2:6" x14ac:dyDescent="0.2">
      <c r="B1258" s="12"/>
      <c r="F1258" s="13"/>
    </row>
    <row r="1259" spans="2:6" x14ac:dyDescent="0.2">
      <c r="B1259" s="12"/>
      <c r="F1259" s="13"/>
    </row>
    <row r="1260" spans="2:6" x14ac:dyDescent="0.2">
      <c r="B1260" s="12"/>
      <c r="F1260" s="13"/>
    </row>
    <row r="1261" spans="2:6" x14ac:dyDescent="0.2">
      <c r="B1261" s="12"/>
      <c r="F1261" s="13"/>
    </row>
    <row r="1262" spans="2:6" x14ac:dyDescent="0.2">
      <c r="B1262" s="12"/>
      <c r="F1262" s="13"/>
    </row>
    <row r="1263" spans="2:6" x14ac:dyDescent="0.2">
      <c r="B1263" s="12"/>
      <c r="F1263" s="13"/>
    </row>
    <row r="1264" spans="2:6" x14ac:dyDescent="0.2">
      <c r="B1264" s="12"/>
      <c r="F1264" s="13"/>
    </row>
    <row r="1265" spans="2:6" x14ac:dyDescent="0.2">
      <c r="B1265" s="12"/>
      <c r="F1265" s="13"/>
    </row>
    <row r="1266" spans="2:6" x14ac:dyDescent="0.2">
      <c r="B1266" s="12"/>
      <c r="F1266" s="13"/>
    </row>
    <row r="1267" spans="2:6" x14ac:dyDescent="0.2">
      <c r="B1267" s="12"/>
      <c r="F1267" s="13"/>
    </row>
    <row r="1268" spans="2:6" x14ac:dyDescent="0.2">
      <c r="B1268" s="12"/>
      <c r="F1268" s="13"/>
    </row>
    <row r="1269" spans="2:6" x14ac:dyDescent="0.2">
      <c r="B1269" s="12"/>
      <c r="F1269" s="13"/>
    </row>
    <row r="1270" spans="2:6" x14ac:dyDescent="0.2">
      <c r="B1270" s="12"/>
      <c r="F1270" s="13"/>
    </row>
    <row r="1271" spans="2:6" x14ac:dyDescent="0.2">
      <c r="B1271" s="12"/>
      <c r="F1271" s="13"/>
    </row>
    <row r="1272" spans="2:6" x14ac:dyDescent="0.2">
      <c r="B1272" s="12"/>
      <c r="F1272" s="13"/>
    </row>
    <row r="1273" spans="2:6" x14ac:dyDescent="0.2">
      <c r="B1273" s="12"/>
      <c r="F1273" s="13"/>
    </row>
    <row r="1274" spans="2:6" x14ac:dyDescent="0.2">
      <c r="B1274" s="12"/>
      <c r="F1274" s="13"/>
    </row>
    <row r="1275" spans="2:6" x14ac:dyDescent="0.2">
      <c r="B1275" s="12"/>
      <c r="F1275" s="13"/>
    </row>
    <row r="1276" spans="2:6" x14ac:dyDescent="0.2">
      <c r="B1276" s="12"/>
      <c r="F1276" s="13"/>
    </row>
    <row r="1277" spans="2:6" x14ac:dyDescent="0.2">
      <c r="B1277" s="12"/>
      <c r="F1277" s="13"/>
    </row>
    <row r="1278" spans="2:6" x14ac:dyDescent="0.2">
      <c r="B1278" s="12"/>
      <c r="F1278" s="13"/>
    </row>
    <row r="1279" spans="2:6" x14ac:dyDescent="0.2">
      <c r="B1279" s="12"/>
      <c r="F1279" s="13"/>
    </row>
    <row r="1280" spans="2:6" x14ac:dyDescent="0.2">
      <c r="B1280" s="12"/>
      <c r="F1280" s="13"/>
    </row>
    <row r="1281" spans="2:6" x14ac:dyDescent="0.2">
      <c r="B1281" s="12"/>
      <c r="F1281" s="13"/>
    </row>
    <row r="1282" spans="2:6" x14ac:dyDescent="0.2">
      <c r="B1282" s="12"/>
      <c r="F1282" s="13"/>
    </row>
    <row r="1283" spans="2:6" x14ac:dyDescent="0.2">
      <c r="B1283" s="12"/>
      <c r="F1283" s="13"/>
    </row>
    <row r="1284" spans="2:6" x14ac:dyDescent="0.2">
      <c r="B1284" s="12"/>
      <c r="F1284" s="13"/>
    </row>
    <row r="1285" spans="2:6" x14ac:dyDescent="0.2">
      <c r="B1285" s="12"/>
      <c r="F1285" s="13"/>
    </row>
    <row r="1286" spans="2:6" x14ac:dyDescent="0.2">
      <c r="B1286" s="12"/>
      <c r="F1286" s="13"/>
    </row>
    <row r="1287" spans="2:6" x14ac:dyDescent="0.2">
      <c r="B1287" s="12"/>
      <c r="F1287" s="13"/>
    </row>
    <row r="1288" spans="2:6" x14ac:dyDescent="0.2">
      <c r="B1288" s="12"/>
      <c r="F1288" s="13"/>
    </row>
    <row r="1289" spans="2:6" x14ac:dyDescent="0.2">
      <c r="B1289" s="12"/>
      <c r="F1289" s="13"/>
    </row>
    <row r="1290" spans="2:6" x14ac:dyDescent="0.2">
      <c r="B1290" s="12"/>
      <c r="F1290" s="13"/>
    </row>
    <row r="1291" spans="2:6" x14ac:dyDescent="0.2">
      <c r="B1291" s="12"/>
      <c r="F1291" s="13"/>
    </row>
    <row r="1292" spans="2:6" x14ac:dyDescent="0.2">
      <c r="B1292" s="12"/>
      <c r="F1292" s="13"/>
    </row>
    <row r="1293" spans="2:6" x14ac:dyDescent="0.2">
      <c r="B1293" s="12"/>
      <c r="F1293" s="13"/>
    </row>
    <row r="1294" spans="2:6" x14ac:dyDescent="0.2">
      <c r="B1294" s="12"/>
      <c r="F1294" s="13"/>
    </row>
    <row r="1295" spans="2:6" x14ac:dyDescent="0.2">
      <c r="B1295" s="12"/>
      <c r="F1295" s="13"/>
    </row>
    <row r="1296" spans="2:6" x14ac:dyDescent="0.2">
      <c r="B1296" s="12"/>
      <c r="F1296" s="13"/>
    </row>
    <row r="1297" spans="2:6" x14ac:dyDescent="0.2">
      <c r="B1297" s="12"/>
      <c r="F1297" s="13"/>
    </row>
    <row r="1298" spans="2:6" x14ac:dyDescent="0.2">
      <c r="B1298" s="12"/>
      <c r="F1298" s="13"/>
    </row>
    <row r="1299" spans="2:6" x14ac:dyDescent="0.2">
      <c r="B1299" s="12"/>
      <c r="F1299" s="13"/>
    </row>
    <row r="1300" spans="2:6" x14ac:dyDescent="0.2">
      <c r="B1300" s="12"/>
      <c r="F1300" s="13"/>
    </row>
    <row r="1301" spans="2:6" x14ac:dyDescent="0.2">
      <c r="B1301" s="12"/>
      <c r="F1301" s="13"/>
    </row>
    <row r="1302" spans="2:6" x14ac:dyDescent="0.2">
      <c r="B1302" s="12"/>
      <c r="F1302" s="13"/>
    </row>
    <row r="1303" spans="2:6" x14ac:dyDescent="0.2">
      <c r="B1303" s="12"/>
      <c r="F1303" s="13"/>
    </row>
    <row r="1304" spans="2:6" x14ac:dyDescent="0.2">
      <c r="B1304" s="12"/>
      <c r="F1304" s="13"/>
    </row>
    <row r="1305" spans="2:6" x14ac:dyDescent="0.2">
      <c r="B1305" s="12"/>
      <c r="F1305" s="13"/>
    </row>
    <row r="1306" spans="2:6" x14ac:dyDescent="0.2">
      <c r="B1306" s="12"/>
      <c r="F1306" s="13"/>
    </row>
    <row r="1307" spans="2:6" x14ac:dyDescent="0.2">
      <c r="B1307" s="12"/>
      <c r="F1307" s="13"/>
    </row>
    <row r="1308" spans="2:6" x14ac:dyDescent="0.2">
      <c r="B1308" s="12"/>
      <c r="F1308" s="13"/>
    </row>
    <row r="1309" spans="2:6" x14ac:dyDescent="0.2">
      <c r="B1309" s="12"/>
      <c r="F1309" s="13"/>
    </row>
    <row r="1310" spans="2:6" x14ac:dyDescent="0.2">
      <c r="B1310" s="12"/>
      <c r="F1310" s="13"/>
    </row>
    <row r="1311" spans="2:6" x14ac:dyDescent="0.2">
      <c r="B1311" s="12"/>
      <c r="F1311" s="13"/>
    </row>
    <row r="1312" spans="2:6" x14ac:dyDescent="0.2">
      <c r="B1312" s="12"/>
      <c r="F1312" s="13"/>
    </row>
    <row r="1313" spans="2:6" x14ac:dyDescent="0.2">
      <c r="B1313" s="12"/>
      <c r="F1313" s="13"/>
    </row>
    <row r="1314" spans="2:6" x14ac:dyDescent="0.2">
      <c r="B1314" s="12"/>
      <c r="F1314" s="13"/>
    </row>
    <row r="1315" spans="2:6" x14ac:dyDescent="0.2">
      <c r="B1315" s="12"/>
      <c r="F1315" s="13"/>
    </row>
    <row r="1316" spans="2:6" x14ac:dyDescent="0.2">
      <c r="B1316" s="12"/>
      <c r="F1316" s="13"/>
    </row>
    <row r="1317" spans="2:6" x14ac:dyDescent="0.2">
      <c r="B1317" s="12"/>
      <c r="F1317" s="13"/>
    </row>
    <row r="1318" spans="2:6" x14ac:dyDescent="0.2">
      <c r="B1318" s="12"/>
      <c r="F1318" s="13"/>
    </row>
    <row r="1319" spans="2:6" x14ac:dyDescent="0.2">
      <c r="B1319" s="12"/>
      <c r="F1319" s="13"/>
    </row>
    <row r="1320" spans="2:6" x14ac:dyDescent="0.2">
      <c r="B1320" s="12"/>
      <c r="F1320" s="13"/>
    </row>
    <row r="1321" spans="2:6" x14ac:dyDescent="0.2">
      <c r="B1321" s="12"/>
      <c r="F1321" s="13"/>
    </row>
    <row r="1322" spans="2:6" x14ac:dyDescent="0.2">
      <c r="B1322" s="12"/>
      <c r="F1322" s="13"/>
    </row>
    <row r="1323" spans="2:6" x14ac:dyDescent="0.2">
      <c r="B1323" s="12"/>
      <c r="F1323" s="13"/>
    </row>
    <row r="1324" spans="2:6" x14ac:dyDescent="0.2">
      <c r="B1324" s="12"/>
      <c r="F1324" s="13"/>
    </row>
    <row r="1325" spans="2:6" x14ac:dyDescent="0.2">
      <c r="B1325" s="12"/>
      <c r="F1325" s="13"/>
    </row>
    <row r="1326" spans="2:6" x14ac:dyDescent="0.2">
      <c r="B1326" s="12"/>
      <c r="F1326" s="13"/>
    </row>
    <row r="1327" spans="2:6" x14ac:dyDescent="0.2">
      <c r="B1327" s="12"/>
      <c r="F1327" s="13"/>
    </row>
    <row r="1328" spans="2:6" x14ac:dyDescent="0.2">
      <c r="B1328" s="12"/>
      <c r="F1328" s="13"/>
    </row>
    <row r="1329" spans="2:6" x14ac:dyDescent="0.2">
      <c r="B1329" s="12"/>
      <c r="F1329" s="13"/>
    </row>
    <row r="1330" spans="2:6" x14ac:dyDescent="0.2">
      <c r="B1330" s="12"/>
      <c r="F1330" s="13"/>
    </row>
    <row r="1331" spans="2:6" x14ac:dyDescent="0.2">
      <c r="B1331" s="12"/>
      <c r="F1331" s="13"/>
    </row>
    <row r="1332" spans="2:6" x14ac:dyDescent="0.2">
      <c r="B1332" s="12"/>
      <c r="F1332" s="13"/>
    </row>
    <row r="1333" spans="2:6" x14ac:dyDescent="0.2">
      <c r="B1333" s="12"/>
      <c r="F1333" s="13"/>
    </row>
    <row r="1334" spans="2:6" x14ac:dyDescent="0.2">
      <c r="B1334" s="12"/>
      <c r="F1334" s="13"/>
    </row>
    <row r="1335" spans="2:6" x14ac:dyDescent="0.2">
      <c r="B1335" s="12"/>
      <c r="F1335" s="13"/>
    </row>
    <row r="1336" spans="2:6" x14ac:dyDescent="0.2">
      <c r="B1336" s="12"/>
      <c r="F1336" s="13"/>
    </row>
    <row r="1337" spans="2:6" x14ac:dyDescent="0.2">
      <c r="B1337" s="12"/>
      <c r="F1337" s="13"/>
    </row>
    <row r="1338" spans="2:6" x14ac:dyDescent="0.2">
      <c r="B1338" s="12"/>
      <c r="F1338" s="13"/>
    </row>
    <row r="1339" spans="2:6" x14ac:dyDescent="0.2">
      <c r="B1339" s="12"/>
      <c r="F1339" s="13"/>
    </row>
    <row r="1340" spans="2:6" x14ac:dyDescent="0.2">
      <c r="B1340" s="12"/>
      <c r="F1340" s="13"/>
    </row>
    <row r="1341" spans="2:6" x14ac:dyDescent="0.2">
      <c r="B1341" s="12"/>
      <c r="F1341" s="13"/>
    </row>
    <row r="1342" spans="2:6" x14ac:dyDescent="0.2">
      <c r="B1342" s="12"/>
      <c r="F1342" s="13"/>
    </row>
    <row r="1343" spans="2:6" x14ac:dyDescent="0.2">
      <c r="B1343" s="12"/>
      <c r="F1343" s="13"/>
    </row>
    <row r="1344" spans="2:6" x14ac:dyDescent="0.2">
      <c r="B1344" s="12"/>
      <c r="F1344" s="13"/>
    </row>
    <row r="1345" spans="2:6" x14ac:dyDescent="0.2">
      <c r="B1345" s="12"/>
      <c r="F1345" s="13"/>
    </row>
    <row r="1346" spans="2:6" x14ac:dyDescent="0.2">
      <c r="B1346" s="12"/>
      <c r="F1346" s="13"/>
    </row>
    <row r="1347" spans="2:6" x14ac:dyDescent="0.2">
      <c r="B1347" s="12"/>
      <c r="F1347" s="13"/>
    </row>
    <row r="1348" spans="2:6" x14ac:dyDescent="0.2">
      <c r="B1348" s="12"/>
      <c r="F1348" s="13"/>
    </row>
    <row r="1349" spans="2:6" x14ac:dyDescent="0.2">
      <c r="B1349" s="12"/>
      <c r="F1349" s="13"/>
    </row>
    <row r="1350" spans="2:6" x14ac:dyDescent="0.2">
      <c r="B1350" s="12"/>
      <c r="F1350" s="13"/>
    </row>
    <row r="1351" spans="2:6" x14ac:dyDescent="0.2">
      <c r="B1351" s="12"/>
      <c r="F1351" s="13"/>
    </row>
    <row r="1352" spans="2:6" x14ac:dyDescent="0.2">
      <c r="B1352" s="12"/>
      <c r="F1352" s="13"/>
    </row>
    <row r="1353" spans="2:6" x14ac:dyDescent="0.2">
      <c r="B1353" s="12"/>
      <c r="F1353" s="13"/>
    </row>
    <row r="1354" spans="2:6" x14ac:dyDescent="0.2">
      <c r="B1354" s="12"/>
      <c r="F1354" s="13"/>
    </row>
    <row r="1355" spans="2:6" x14ac:dyDescent="0.2">
      <c r="B1355" s="12"/>
      <c r="F1355" s="13"/>
    </row>
    <row r="1356" spans="2:6" x14ac:dyDescent="0.2">
      <c r="B1356" s="12"/>
      <c r="F1356" s="13"/>
    </row>
    <row r="1357" spans="2:6" x14ac:dyDescent="0.2">
      <c r="B1357" s="12"/>
      <c r="F1357" s="13"/>
    </row>
    <row r="1358" spans="2:6" x14ac:dyDescent="0.2">
      <c r="B1358" s="12"/>
      <c r="F1358" s="13"/>
    </row>
    <row r="1359" spans="2:6" x14ac:dyDescent="0.2">
      <c r="B1359" s="12"/>
      <c r="F1359" s="13"/>
    </row>
    <row r="1360" spans="2:6" x14ac:dyDescent="0.2">
      <c r="B1360" s="12"/>
      <c r="F1360" s="13"/>
    </row>
    <row r="1361" spans="2:6" x14ac:dyDescent="0.2">
      <c r="B1361" s="12"/>
      <c r="F1361" s="13"/>
    </row>
    <row r="1362" spans="2:6" x14ac:dyDescent="0.2">
      <c r="B1362" s="12"/>
      <c r="F1362" s="13"/>
    </row>
    <row r="1363" spans="2:6" x14ac:dyDescent="0.2">
      <c r="B1363" s="12"/>
      <c r="F1363" s="13"/>
    </row>
    <row r="1364" spans="2:6" x14ac:dyDescent="0.2">
      <c r="B1364" s="12"/>
      <c r="F1364" s="13"/>
    </row>
    <row r="1365" spans="2:6" x14ac:dyDescent="0.2">
      <c r="B1365" s="12"/>
      <c r="F1365" s="13"/>
    </row>
    <row r="1366" spans="2:6" x14ac:dyDescent="0.2">
      <c r="B1366" s="12"/>
      <c r="F1366" s="13"/>
    </row>
    <row r="1367" spans="2:6" x14ac:dyDescent="0.2">
      <c r="B1367" s="12"/>
      <c r="F1367" s="13"/>
    </row>
    <row r="1368" spans="2:6" x14ac:dyDescent="0.2">
      <c r="B1368" s="12"/>
      <c r="F1368" s="13"/>
    </row>
    <row r="1369" spans="2:6" x14ac:dyDescent="0.2">
      <c r="B1369" s="12"/>
      <c r="F1369" s="13"/>
    </row>
    <row r="1370" spans="2:6" x14ac:dyDescent="0.2">
      <c r="B1370" s="12"/>
      <c r="F1370" s="13"/>
    </row>
    <row r="1371" spans="2:6" x14ac:dyDescent="0.2">
      <c r="B1371" s="12"/>
      <c r="F1371" s="13"/>
    </row>
    <row r="1372" spans="2:6" x14ac:dyDescent="0.2">
      <c r="B1372" s="12"/>
      <c r="F1372" s="13"/>
    </row>
    <row r="1373" spans="2:6" x14ac:dyDescent="0.2">
      <c r="B1373" s="12"/>
      <c r="F1373" s="13"/>
    </row>
    <row r="1374" spans="2:6" x14ac:dyDescent="0.2">
      <c r="B1374" s="12"/>
      <c r="F1374" s="13"/>
    </row>
    <row r="1375" spans="2:6" x14ac:dyDescent="0.2">
      <c r="B1375" s="12"/>
      <c r="F1375" s="13"/>
    </row>
    <row r="1376" spans="2:6" x14ac:dyDescent="0.2">
      <c r="B1376" s="12"/>
      <c r="F1376" s="13"/>
    </row>
    <row r="1377" spans="2:6" x14ac:dyDescent="0.2">
      <c r="B1377" s="12"/>
      <c r="F1377" s="13"/>
    </row>
    <row r="1378" spans="2:6" x14ac:dyDescent="0.2">
      <c r="B1378" s="12"/>
      <c r="F1378" s="13"/>
    </row>
    <row r="1379" spans="2:6" x14ac:dyDescent="0.2">
      <c r="B1379" s="12"/>
      <c r="F1379" s="13"/>
    </row>
    <row r="1380" spans="2:6" x14ac:dyDescent="0.2">
      <c r="B1380" s="12"/>
      <c r="F1380" s="13"/>
    </row>
    <row r="1381" spans="2:6" x14ac:dyDescent="0.2">
      <c r="B1381" s="12"/>
      <c r="F1381" s="13"/>
    </row>
    <row r="1382" spans="2:6" x14ac:dyDescent="0.2">
      <c r="B1382" s="12"/>
      <c r="F1382" s="13"/>
    </row>
    <row r="1383" spans="2:6" x14ac:dyDescent="0.2">
      <c r="B1383" s="12"/>
      <c r="F1383" s="13"/>
    </row>
    <row r="1384" spans="2:6" x14ac:dyDescent="0.2">
      <c r="B1384" s="12"/>
      <c r="F1384" s="13"/>
    </row>
    <row r="1385" spans="2:6" x14ac:dyDescent="0.2">
      <c r="B1385" s="12"/>
      <c r="F1385" s="13"/>
    </row>
    <row r="1386" spans="2:6" x14ac:dyDescent="0.2">
      <c r="B1386" s="12"/>
      <c r="F1386" s="13"/>
    </row>
    <row r="1387" spans="2:6" x14ac:dyDescent="0.2">
      <c r="B1387" s="12"/>
      <c r="F1387" s="13"/>
    </row>
    <row r="1388" spans="2:6" x14ac:dyDescent="0.2">
      <c r="B1388" s="12"/>
      <c r="F1388" s="13"/>
    </row>
    <row r="1389" spans="2:6" x14ac:dyDescent="0.2">
      <c r="B1389" s="12"/>
      <c r="F1389" s="13"/>
    </row>
    <row r="1390" spans="2:6" x14ac:dyDescent="0.2">
      <c r="B1390" s="12"/>
      <c r="F1390" s="13"/>
    </row>
    <row r="1391" spans="2:6" x14ac:dyDescent="0.2">
      <c r="B1391" s="12"/>
      <c r="F1391" s="13"/>
    </row>
    <row r="1392" spans="2:6" x14ac:dyDescent="0.2">
      <c r="B1392" s="12"/>
      <c r="F1392" s="13"/>
    </row>
    <row r="1393" spans="2:6" x14ac:dyDescent="0.2">
      <c r="B1393" s="12"/>
      <c r="F1393" s="13"/>
    </row>
    <row r="1394" spans="2:6" x14ac:dyDescent="0.2">
      <c r="B1394" s="12"/>
      <c r="F1394" s="13"/>
    </row>
    <row r="1395" spans="2:6" x14ac:dyDescent="0.2">
      <c r="B1395" s="12"/>
      <c r="F1395" s="13"/>
    </row>
    <row r="1396" spans="2:6" x14ac:dyDescent="0.2">
      <c r="B1396" s="12"/>
      <c r="F1396" s="13"/>
    </row>
    <row r="1397" spans="2:6" x14ac:dyDescent="0.2">
      <c r="B1397" s="12"/>
      <c r="F1397" s="13"/>
    </row>
    <row r="1398" spans="2:6" x14ac:dyDescent="0.2">
      <c r="B1398" s="12"/>
      <c r="F1398" s="13"/>
    </row>
    <row r="1399" spans="2:6" x14ac:dyDescent="0.2">
      <c r="B1399" s="12"/>
      <c r="F1399" s="13"/>
    </row>
    <row r="1400" spans="2:6" x14ac:dyDescent="0.2">
      <c r="B1400" s="12"/>
      <c r="F1400" s="13"/>
    </row>
    <row r="1401" spans="2:6" x14ac:dyDescent="0.2">
      <c r="B1401" s="12"/>
      <c r="F1401" s="13"/>
    </row>
    <row r="1402" spans="2:6" x14ac:dyDescent="0.2">
      <c r="B1402" s="12"/>
      <c r="F1402" s="13"/>
    </row>
    <row r="1403" spans="2:6" x14ac:dyDescent="0.2">
      <c r="B1403" s="12"/>
      <c r="F1403" s="13"/>
    </row>
    <row r="1404" spans="2:6" x14ac:dyDescent="0.2">
      <c r="B1404" s="12"/>
      <c r="F1404" s="13"/>
    </row>
    <row r="1405" spans="2:6" x14ac:dyDescent="0.2">
      <c r="B1405" s="12"/>
      <c r="F1405" s="13"/>
    </row>
    <row r="1406" spans="2:6" x14ac:dyDescent="0.2">
      <c r="B1406" s="12"/>
      <c r="F1406" s="13"/>
    </row>
    <row r="1407" spans="2:6" x14ac:dyDescent="0.2">
      <c r="B1407" s="12"/>
      <c r="F1407" s="13"/>
    </row>
    <row r="1408" spans="2:6" x14ac:dyDescent="0.2">
      <c r="B1408" s="12"/>
      <c r="F1408" s="13"/>
    </row>
    <row r="1409" spans="2:6" x14ac:dyDescent="0.2">
      <c r="B1409" s="12"/>
      <c r="F1409" s="13"/>
    </row>
    <row r="1410" spans="2:6" x14ac:dyDescent="0.2">
      <c r="B1410" s="12"/>
      <c r="F1410" s="13"/>
    </row>
    <row r="1411" spans="2:6" x14ac:dyDescent="0.2">
      <c r="B1411" s="12"/>
      <c r="F1411" s="13"/>
    </row>
    <row r="1412" spans="2:6" x14ac:dyDescent="0.2">
      <c r="B1412" s="12"/>
      <c r="F1412" s="13"/>
    </row>
    <row r="1413" spans="2:6" x14ac:dyDescent="0.2">
      <c r="B1413" s="12"/>
      <c r="F1413" s="13"/>
    </row>
    <row r="1414" spans="2:6" x14ac:dyDescent="0.2">
      <c r="B1414" s="12"/>
      <c r="F1414" s="13"/>
    </row>
    <row r="1415" spans="2:6" x14ac:dyDescent="0.2">
      <c r="B1415" s="12"/>
      <c r="F1415" s="13"/>
    </row>
    <row r="1416" spans="2:6" x14ac:dyDescent="0.2">
      <c r="B1416" s="12"/>
      <c r="F1416" s="13"/>
    </row>
    <row r="1417" spans="2:6" x14ac:dyDescent="0.2">
      <c r="B1417" s="12"/>
      <c r="F1417" s="13"/>
    </row>
    <row r="1418" spans="2:6" x14ac:dyDescent="0.2">
      <c r="B1418" s="12"/>
      <c r="F1418" s="13"/>
    </row>
    <row r="1419" spans="2:6" x14ac:dyDescent="0.2">
      <c r="B1419" s="12"/>
      <c r="F1419" s="13"/>
    </row>
    <row r="1420" spans="2:6" x14ac:dyDescent="0.2">
      <c r="B1420" s="12"/>
      <c r="F1420" s="13"/>
    </row>
    <row r="1421" spans="2:6" x14ac:dyDescent="0.2">
      <c r="B1421" s="12"/>
      <c r="F1421" s="13"/>
    </row>
    <row r="1422" spans="2:6" x14ac:dyDescent="0.2">
      <c r="B1422" s="12"/>
      <c r="F1422" s="13"/>
    </row>
    <row r="1423" spans="2:6" x14ac:dyDescent="0.2">
      <c r="B1423" s="12"/>
      <c r="F1423" s="13"/>
    </row>
    <row r="1424" spans="2:6" x14ac:dyDescent="0.2">
      <c r="B1424" s="12"/>
      <c r="F1424" s="13"/>
    </row>
    <row r="1425" spans="2:6" x14ac:dyDescent="0.2">
      <c r="B1425" s="12"/>
      <c r="F1425" s="13"/>
    </row>
    <row r="1426" spans="2:6" x14ac:dyDescent="0.2">
      <c r="B1426" s="12"/>
      <c r="F1426" s="13"/>
    </row>
    <row r="1427" spans="2:6" x14ac:dyDescent="0.2">
      <c r="B1427" s="12"/>
      <c r="F1427" s="13"/>
    </row>
    <row r="1428" spans="2:6" x14ac:dyDescent="0.2">
      <c r="B1428" s="12"/>
      <c r="F1428" s="13"/>
    </row>
    <row r="1429" spans="2:6" x14ac:dyDescent="0.2">
      <c r="B1429" s="12"/>
      <c r="F1429" s="13"/>
    </row>
    <row r="1430" spans="2:6" x14ac:dyDescent="0.2">
      <c r="B1430" s="12"/>
      <c r="F1430" s="13"/>
    </row>
    <row r="1431" spans="2:6" x14ac:dyDescent="0.2">
      <c r="B1431" s="12"/>
      <c r="F1431" s="13"/>
    </row>
    <row r="1432" spans="2:6" x14ac:dyDescent="0.2">
      <c r="B1432" s="12"/>
      <c r="F1432" s="13"/>
    </row>
    <row r="1433" spans="2:6" x14ac:dyDescent="0.2">
      <c r="B1433" s="12"/>
      <c r="F1433" s="13"/>
    </row>
    <row r="1434" spans="2:6" x14ac:dyDescent="0.2">
      <c r="B1434" s="12"/>
      <c r="F1434" s="13"/>
    </row>
    <row r="1435" spans="2:6" x14ac:dyDescent="0.2">
      <c r="B1435" s="12"/>
      <c r="F1435" s="13"/>
    </row>
    <row r="1436" spans="2:6" x14ac:dyDescent="0.2">
      <c r="B1436" s="12"/>
      <c r="F1436" s="13"/>
    </row>
    <row r="1437" spans="2:6" x14ac:dyDescent="0.2">
      <c r="B1437" s="12"/>
      <c r="F1437" s="13"/>
    </row>
    <row r="1438" spans="2:6" x14ac:dyDescent="0.2">
      <c r="B1438" s="12"/>
      <c r="F1438" s="13"/>
    </row>
    <row r="1439" spans="2:6" x14ac:dyDescent="0.2">
      <c r="B1439" s="12"/>
      <c r="F1439" s="13"/>
    </row>
    <row r="1440" spans="2:6" x14ac:dyDescent="0.2">
      <c r="B1440" s="12"/>
      <c r="F1440" s="13"/>
    </row>
    <row r="1441" spans="2:6" x14ac:dyDescent="0.2">
      <c r="B1441" s="12"/>
      <c r="F1441" s="13"/>
    </row>
    <row r="1442" spans="2:6" x14ac:dyDescent="0.2">
      <c r="B1442" s="12"/>
      <c r="F1442" s="13"/>
    </row>
    <row r="1443" spans="2:6" x14ac:dyDescent="0.2">
      <c r="B1443" s="12"/>
      <c r="F1443" s="13"/>
    </row>
    <row r="1444" spans="2:6" x14ac:dyDescent="0.2">
      <c r="B1444" s="12"/>
      <c r="F1444" s="13"/>
    </row>
    <row r="1445" spans="2:6" x14ac:dyDescent="0.2">
      <c r="B1445" s="12"/>
      <c r="F1445" s="13"/>
    </row>
    <row r="1446" spans="2:6" x14ac:dyDescent="0.2">
      <c r="B1446" s="12"/>
      <c r="F1446" s="13"/>
    </row>
    <row r="1447" spans="2:6" x14ac:dyDescent="0.2">
      <c r="B1447" s="12"/>
      <c r="F1447" s="13"/>
    </row>
    <row r="1448" spans="2:6" x14ac:dyDescent="0.2">
      <c r="B1448" s="12"/>
      <c r="F1448" s="13"/>
    </row>
    <row r="1449" spans="2:6" x14ac:dyDescent="0.2">
      <c r="B1449" s="12"/>
      <c r="F1449" s="13"/>
    </row>
    <row r="1450" spans="2:6" x14ac:dyDescent="0.2">
      <c r="B1450" s="12"/>
      <c r="F1450" s="13"/>
    </row>
  </sheetData>
  <sheetProtection selectLockedCells="1" selectUnlockedCells="1"/>
  <mergeCells count="6">
    <mergeCell ref="A447:D447"/>
    <mergeCell ref="A445:D445"/>
    <mergeCell ref="A443:D443"/>
    <mergeCell ref="B6:F6"/>
    <mergeCell ref="B7:F7"/>
    <mergeCell ref="A8:D8"/>
  </mergeCells>
  <printOptions horizontalCentered="1"/>
  <pageMargins left="0.98425196850393704" right="0.39370078740157483" top="0.78740157480314965" bottom="0.59055118110236227" header="0.51181102362204722" footer="0.15748031496062992"/>
  <pageSetup paperSize="9" scale="70" firstPageNumber="0" fitToHeight="0" orientation="portrait" r:id="rId1"/>
  <headerFooter alignWithMargins="0"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Serviços</vt:lpstr>
      <vt:lpstr>Materiais</vt:lpstr>
      <vt:lpstr>Materiais!Area_de_impressao</vt:lpstr>
      <vt:lpstr>Excel_BuiltIn__FilterDatabase_2</vt:lpstr>
      <vt:lpstr>Materiais!Titulos_de_impressao</vt:lpstr>
      <vt:lpstr>Serviços!Titulos_de_impressao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Denilson Pereira de Souza</cp:lastModifiedBy>
  <cp:lastPrinted>2017-10-20T19:08:33Z</cp:lastPrinted>
  <dcterms:created xsi:type="dcterms:W3CDTF">2008-09-23T14:57:33Z</dcterms:created>
  <dcterms:modified xsi:type="dcterms:W3CDTF">2017-10-23T11:06:21Z</dcterms:modified>
</cp:coreProperties>
</file>