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5" yWindow="60" windowWidth="12090" windowHeight="5880" tabRatio="876" activeTab="5"/>
  </bookViews>
  <sheets>
    <sheet name="basica" sheetId="42" r:id="rId1"/>
    <sheet name="planilha resumida" sheetId="41" r:id="rId2"/>
    <sheet name="Plan. Detalhada Serviços" sheetId="39" r:id="rId3"/>
    <sheet name="Plan. Detalhada Materiais" sheetId="40" r:id="rId4"/>
    <sheet name="cronograma" sheetId="43" r:id="rId5"/>
    <sheet name="composições" sheetId="44" r:id="rId6"/>
  </sheets>
  <definedNames>
    <definedName name="_1Excel_BuiltIn_Print_Area_1_1">#REF!</definedName>
    <definedName name="_2Excel_BuiltIn_Print_Titles_1_1">#REF!</definedName>
    <definedName name="_xlnm._FilterDatabase" localSheetId="3" hidden="1">'Plan. Detalhada Materiais'!$A$6:$F$724</definedName>
    <definedName name="_xlnm._FilterDatabase" localSheetId="2" hidden="1">'Plan. Detalhada Serviços'!$B$1:$B$1541</definedName>
    <definedName name="_xlnm.Print_Area" localSheetId="3">'Plan. Detalhada Materiais'!$A$1:$F$214</definedName>
    <definedName name="_xlnm.Print_Area" localSheetId="2">'Plan. Detalhada Serviços'!$A$1:$F$376</definedName>
    <definedName name="_xlnm.Print_Titles" localSheetId="3">'Plan. Detalhada Materiais'!$1:$6</definedName>
    <definedName name="_xlnm.Print_Titles" localSheetId="2">'Plan. Detalhada Serviços'!$1:$6</definedName>
  </definedNames>
  <calcPr calcId="144525"/>
</workbook>
</file>

<file path=xl/calcChain.xml><?xml version="1.0" encoding="utf-8"?>
<calcChain xmlns="http://schemas.openxmlformats.org/spreadsheetml/2006/main">
  <c r="E1" i="39" l="1"/>
  <c r="E1" i="40" s="1"/>
  <c r="H18" i="44"/>
  <c r="H32" i="43"/>
  <c r="I32" i="43"/>
  <c r="J32" i="43"/>
  <c r="K32" i="43"/>
  <c r="L32" i="43"/>
  <c r="M32" i="43"/>
  <c r="N32" i="43"/>
  <c r="O32" i="43"/>
  <c r="P32" i="43"/>
  <c r="Q32" i="43"/>
  <c r="R32" i="43"/>
  <c r="C4" i="43"/>
  <c r="C3" i="43"/>
  <c r="I5" i="43"/>
  <c r="D38" i="43"/>
  <c r="D37" i="43"/>
  <c r="C214" i="40"/>
  <c r="C213" i="40"/>
  <c r="C376" i="39"/>
  <c r="C375" i="39"/>
  <c r="E2" i="39"/>
  <c r="E2" i="40" s="1"/>
  <c r="G4" i="41"/>
  <c r="F2" i="39" s="1"/>
  <c r="F2" i="40" s="1"/>
  <c r="G3" i="41"/>
  <c r="F1" i="39" s="1"/>
  <c r="F1" i="40" s="1"/>
  <c r="E39" i="41"/>
  <c r="E38" i="41"/>
  <c r="D34" i="42"/>
  <c r="D35" i="42" s="1"/>
  <c r="D36" i="42" s="1"/>
  <c r="D37" i="42" s="1"/>
  <c r="D38" i="42" s="1"/>
  <c r="D39" i="42" s="1"/>
  <c r="D40" i="42" s="1"/>
  <c r="D41" i="42" s="1"/>
  <c r="D42" i="42" s="1"/>
  <c r="D43" i="42" s="1"/>
  <c r="D44" i="42" s="1"/>
  <c r="D45" i="42" s="1"/>
  <c r="D46" i="42" s="1"/>
  <c r="D47" i="42" s="1"/>
  <c r="D48" i="42" s="1"/>
  <c r="D49" i="42" s="1"/>
  <c r="D50" i="42" s="1"/>
  <c r="D51" i="42" s="1"/>
  <c r="D52" i="42" s="1"/>
  <c r="D53" i="42" s="1"/>
  <c r="D54" i="42" s="1"/>
  <c r="D55" i="42" s="1"/>
  <c r="D56" i="42" s="1"/>
  <c r="D57" i="42" s="1"/>
  <c r="D58" i="42" s="1"/>
  <c r="D59" i="42" s="1"/>
  <c r="D60" i="42" s="1"/>
  <c r="D61" i="42" s="1"/>
  <c r="D62" i="42" s="1"/>
  <c r="D63" i="42" s="1"/>
  <c r="D64" i="42" s="1"/>
  <c r="D65" i="42" s="1"/>
  <c r="D66" i="42" s="1"/>
  <c r="D67" i="42" s="1"/>
  <c r="D68" i="42" s="1"/>
  <c r="D69" i="42" s="1"/>
  <c r="D70" i="42" s="1"/>
  <c r="D71" i="42" s="1"/>
  <c r="D72" i="42" s="1"/>
  <c r="D73" i="42" s="1"/>
  <c r="D74" i="42" s="1"/>
  <c r="D75" i="42" s="1"/>
  <c r="D76" i="42" s="1"/>
  <c r="D77" i="42" s="1"/>
  <c r="D78" i="42" s="1"/>
  <c r="D79" i="42" s="1"/>
  <c r="D80" i="42" s="1"/>
  <c r="D81" i="42" s="1"/>
  <c r="D82" i="42" s="1"/>
  <c r="D3" i="42"/>
  <c r="D4" i="42" s="1"/>
  <c r="D5" i="42" s="1"/>
  <c r="D6" i="42" s="1"/>
  <c r="D7" i="42" s="1"/>
  <c r="D8" i="42" s="1"/>
  <c r="D9" i="42" s="1"/>
  <c r="D10" i="42" s="1"/>
  <c r="D11" i="42" s="1"/>
  <c r="D12" i="42" s="1"/>
  <c r="D13" i="42" s="1"/>
  <c r="D14" i="42" s="1"/>
  <c r="D15" i="42" s="1"/>
  <c r="D16" i="42" s="1"/>
  <c r="D17" i="42" s="1"/>
  <c r="D18" i="42" s="1"/>
  <c r="D19" i="42" s="1"/>
  <c r="D21" i="42" s="1"/>
  <c r="D22" i="42" s="1"/>
  <c r="D23" i="42" s="1"/>
  <c r="D24" i="42" s="1"/>
  <c r="D25" i="42" s="1"/>
  <c r="D26" i="42" s="1"/>
  <c r="D27" i="42" s="1"/>
  <c r="D28" i="42" s="1"/>
  <c r="D29" i="42" s="1"/>
  <c r="D30" i="42" s="1"/>
  <c r="D31" i="42" s="1"/>
  <c r="D32" i="42" s="1"/>
  <c r="A3" i="42"/>
  <c r="A4" i="42" s="1"/>
  <c r="A5" i="42" s="1"/>
  <c r="A6" i="42" s="1"/>
  <c r="A7" i="42" s="1"/>
  <c r="A8" i="42" s="1"/>
  <c r="A9" i="42" s="1"/>
  <c r="A10" i="42" s="1"/>
  <c r="A11" i="42" s="1"/>
  <c r="A12" i="42" s="1"/>
  <c r="A13" i="42" s="1"/>
  <c r="A14" i="42" s="1"/>
  <c r="A15" i="42" s="1"/>
  <c r="A16" i="42" s="1"/>
  <c r="A17" i="42" s="1"/>
  <c r="A18" i="42" s="1"/>
  <c r="A19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A44" i="42" s="1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55" i="42" s="1"/>
  <c r="A56" i="42" s="1"/>
  <c r="A57" i="42" s="1"/>
  <c r="A58" i="42" s="1"/>
  <c r="A59" i="42" s="1"/>
  <c r="A60" i="42" s="1"/>
  <c r="A61" i="42" s="1"/>
  <c r="A62" i="42" s="1"/>
  <c r="A63" i="42" s="1"/>
  <c r="A64" i="42" s="1"/>
  <c r="A65" i="42" s="1"/>
  <c r="A66" i="42" s="1"/>
  <c r="A67" i="42" s="1"/>
  <c r="A68" i="42" s="1"/>
  <c r="A69" i="42" s="1"/>
  <c r="A70" i="42" s="1"/>
  <c r="A71" i="42" s="1"/>
  <c r="A72" i="42" s="1"/>
  <c r="A73" i="42" s="1"/>
  <c r="A74" i="42" s="1"/>
  <c r="A75" i="42" s="1"/>
  <c r="A76" i="42" s="1"/>
  <c r="A77" i="42" s="1"/>
  <c r="A78" i="42" s="1"/>
  <c r="A79" i="42" s="1"/>
  <c r="A80" i="42" s="1"/>
  <c r="A81" i="42" s="1"/>
  <c r="A82" i="42" s="1"/>
  <c r="F369" i="39" l="1"/>
  <c r="F368" i="39"/>
  <c r="F367" i="39"/>
  <c r="F366" i="39"/>
  <c r="F365" i="39"/>
  <c r="F363" i="39"/>
  <c r="F362" i="39"/>
  <c r="F361" i="39"/>
  <c r="F360" i="39"/>
  <c r="F359" i="39"/>
  <c r="F358" i="39"/>
  <c r="F357" i="39"/>
  <c r="F356" i="39"/>
  <c r="F355" i="39"/>
  <c r="F353" i="39"/>
  <c r="F352" i="39"/>
  <c r="F351" i="39"/>
  <c r="F350" i="39"/>
  <c r="F349" i="39"/>
  <c r="F348" i="39"/>
  <c r="F347" i="39"/>
  <c r="F346" i="39"/>
  <c r="F345" i="39"/>
  <c r="F343" i="39"/>
  <c r="F340" i="39"/>
  <c r="F339" i="39"/>
  <c r="F338" i="39"/>
  <c r="F336" i="39"/>
  <c r="F335" i="39"/>
  <c r="F333" i="39"/>
  <c r="F332" i="39"/>
  <c r="F330" i="39"/>
  <c r="F329" i="39"/>
  <c r="F328" i="39"/>
  <c r="F327" i="39"/>
  <c r="F326" i="39"/>
  <c r="F325" i="39"/>
  <c r="F323" i="39"/>
  <c r="F322" i="39"/>
  <c r="F321" i="39"/>
  <c r="F319" i="39"/>
  <c r="F317" i="39"/>
  <c r="F315" i="39"/>
  <c r="F314" i="39"/>
  <c r="F312" i="39"/>
  <c r="F311" i="39"/>
  <c r="F309" i="39"/>
  <c r="F308" i="39"/>
  <c r="F307" i="39"/>
  <c r="F306" i="39"/>
  <c r="F305" i="39"/>
  <c r="F304" i="39"/>
  <c r="F302" i="39"/>
  <c r="F301" i="39"/>
  <c r="F300" i="39"/>
  <c r="F299" i="39"/>
  <c r="F298" i="39"/>
  <c r="F297" i="39"/>
  <c r="F295" i="39"/>
  <c r="F294" i="39"/>
  <c r="F293" i="39"/>
  <c r="F292" i="39"/>
  <c r="F291" i="39"/>
  <c r="F290" i="39"/>
  <c r="F289" i="39"/>
  <c r="F288" i="39"/>
  <c r="F287" i="39"/>
  <c r="F285" i="39"/>
  <c r="F282" i="39"/>
  <c r="F281" i="39"/>
  <c r="F279" i="39"/>
  <c r="F278" i="39"/>
  <c r="F277" i="39"/>
  <c r="F275" i="39"/>
  <c r="F273" i="39"/>
  <c r="F272" i="39"/>
  <c r="F270" i="39"/>
  <c r="F268" i="39"/>
  <c r="F267" i="39"/>
  <c r="F266" i="39"/>
  <c r="F265" i="39"/>
  <c r="F264" i="39"/>
  <c r="F262" i="39"/>
  <c r="F261" i="39"/>
  <c r="F260" i="39"/>
  <c r="F258" i="39"/>
  <c r="F257" i="39"/>
  <c r="F255" i="39"/>
  <c r="F252" i="39"/>
  <c r="F251" i="39"/>
  <c r="F250" i="39"/>
  <c r="F249" i="39"/>
  <c r="F248" i="39"/>
  <c r="F246" i="39"/>
  <c r="F244" i="39"/>
  <c r="F243" i="39"/>
  <c r="F241" i="39"/>
  <c r="F240" i="39"/>
  <c r="F238" i="39"/>
  <c r="F236" i="39"/>
  <c r="F235" i="39"/>
  <c r="F233" i="39"/>
  <c r="F232" i="39"/>
  <c r="F231" i="39"/>
  <c r="F229" i="39"/>
  <c r="F228" i="39"/>
  <c r="F226" i="39"/>
  <c r="F223" i="39"/>
  <c r="F221" i="39"/>
  <c r="F219" i="39"/>
  <c r="F218" i="39"/>
  <c r="F217" i="39"/>
  <c r="F216" i="39"/>
  <c r="F214" i="39"/>
  <c r="F213" i="39"/>
  <c r="F211" i="39"/>
  <c r="F210" i="39"/>
  <c r="F209" i="39"/>
  <c r="F207" i="39"/>
  <c r="F206" i="39"/>
  <c r="F205" i="39"/>
  <c r="F204" i="39"/>
  <c r="F203" i="39"/>
  <c r="F202" i="39"/>
  <c r="F201" i="39"/>
  <c r="F200" i="39"/>
  <c r="F199" i="39"/>
  <c r="F198" i="39"/>
  <c r="F197" i="39"/>
  <c r="F196" i="39"/>
  <c r="F195" i="39"/>
  <c r="F194" i="39"/>
  <c r="F192" i="39"/>
  <c r="F191" i="39"/>
  <c r="F189" i="39"/>
  <c r="F188" i="39"/>
  <c r="F187" i="39"/>
  <c r="F185" i="39"/>
  <c r="F183" i="39"/>
  <c r="F182" i="39"/>
  <c r="F181" i="39"/>
  <c r="F180" i="39"/>
  <c r="F178" i="39"/>
  <c r="F177" i="39"/>
  <c r="F176" i="39"/>
  <c r="F175" i="39"/>
  <c r="F174" i="39"/>
  <c r="F173" i="39"/>
  <c r="F172" i="39"/>
  <c r="F170" i="39"/>
  <c r="F168" i="39"/>
  <c r="F166" i="39"/>
  <c r="F165" i="39"/>
  <c r="F164" i="39"/>
  <c r="F163" i="39"/>
  <c r="F162" i="39"/>
  <c r="F161" i="39"/>
  <c r="F159" i="39"/>
  <c r="F158" i="39"/>
  <c r="F156" i="39"/>
  <c r="F155" i="39"/>
  <c r="F154" i="39"/>
  <c r="F153" i="39"/>
  <c r="F150" i="39"/>
  <c r="F149" i="39"/>
  <c r="F147" i="39"/>
  <c r="F145" i="39"/>
  <c r="F142" i="39"/>
  <c r="F141" i="39"/>
  <c r="F140" i="39"/>
  <c r="F138" i="39"/>
  <c r="F137" i="39"/>
  <c r="F136" i="39"/>
  <c r="F135" i="39"/>
  <c r="F132" i="39"/>
  <c r="F130" i="39"/>
  <c r="F128" i="39"/>
  <c r="F126" i="39"/>
  <c r="F125" i="39"/>
  <c r="F123" i="39"/>
  <c r="F122" i="39"/>
  <c r="F120" i="39"/>
  <c r="F119" i="39"/>
  <c r="F118" i="39"/>
  <c r="F117" i="39"/>
  <c r="F116" i="39"/>
  <c r="F115" i="39"/>
  <c r="F113" i="39"/>
  <c r="F112" i="39"/>
  <c r="F111" i="39"/>
  <c r="F110" i="39"/>
  <c r="F109" i="39"/>
  <c r="F108" i="39"/>
  <c r="F107" i="39"/>
  <c r="F104" i="39"/>
  <c r="F103" i="39"/>
  <c r="F101" i="39"/>
  <c r="F100" i="39"/>
  <c r="F99" i="39"/>
  <c r="F98" i="39"/>
  <c r="F97" i="39"/>
  <c r="F96" i="39"/>
  <c r="F94" i="39"/>
  <c r="F93" i="39"/>
  <c r="F92" i="39"/>
  <c r="F90" i="39"/>
  <c r="F89" i="39"/>
  <c r="F88" i="39"/>
  <c r="F87" i="39"/>
  <c r="F85" i="39"/>
  <c r="F84" i="39"/>
  <c r="F82" i="39"/>
  <c r="F81" i="39"/>
  <c r="F80" i="39"/>
  <c r="F79" i="39"/>
  <c r="F78" i="39"/>
  <c r="F76" i="39"/>
  <c r="F75" i="39"/>
  <c r="F74" i="39"/>
  <c r="F73" i="39"/>
  <c r="F72" i="39"/>
  <c r="F71" i="39"/>
  <c r="F69" i="39"/>
  <c r="F67" i="39"/>
  <c r="F66" i="39"/>
  <c r="F65" i="39"/>
  <c r="F63" i="39"/>
  <c r="F62" i="39"/>
  <c r="F61" i="39"/>
  <c r="F60" i="39"/>
  <c r="F59" i="39"/>
  <c r="F58" i="39"/>
  <c r="F56" i="39"/>
  <c r="F55" i="39"/>
  <c r="F53" i="39"/>
  <c r="F52" i="39"/>
  <c r="F50" i="39"/>
  <c r="F49" i="39"/>
  <c r="F48" i="39"/>
  <c r="F47" i="39"/>
  <c r="F46" i="39"/>
  <c r="F44" i="39"/>
  <c r="F43" i="39"/>
  <c r="F42" i="39"/>
  <c r="F41" i="39"/>
  <c r="F40" i="39"/>
  <c r="F39" i="39"/>
  <c r="F36" i="39"/>
  <c r="F35" i="39"/>
  <c r="F33" i="39"/>
  <c r="F32" i="39"/>
  <c r="F30" i="39"/>
  <c r="F29" i="39"/>
  <c r="F28" i="39"/>
  <c r="F27" i="39"/>
  <c r="F26" i="39"/>
  <c r="F24" i="39"/>
  <c r="F23" i="39"/>
  <c r="F22" i="39"/>
  <c r="F21" i="39"/>
  <c r="F20" i="39"/>
  <c r="F19" i="39"/>
  <c r="F16" i="39"/>
  <c r="F15" i="39"/>
  <c r="F14" i="39"/>
  <c r="F13" i="39"/>
  <c r="F12" i="39"/>
  <c r="F11" i="39"/>
  <c r="F10" i="39"/>
  <c r="F9" i="39"/>
  <c r="F148" i="40"/>
  <c r="F112" i="40"/>
  <c r="F104" i="40"/>
  <c r="F103" i="40"/>
  <c r="F32" i="40"/>
  <c r="F28" i="40"/>
  <c r="F26" i="40"/>
  <c r="F25" i="40"/>
  <c r="F24" i="40" s="1"/>
  <c r="F22" i="40"/>
  <c r="F20" i="40"/>
  <c r="F19" i="40"/>
  <c r="F98" i="40"/>
  <c r="F99" i="40"/>
  <c r="F39" i="40"/>
  <c r="F38" i="40"/>
  <c r="F44" i="40"/>
  <c r="F40" i="40"/>
  <c r="F88" i="40"/>
  <c r="F110" i="40"/>
  <c r="F129" i="40"/>
  <c r="F31" i="40"/>
  <c r="F145" i="40"/>
  <c r="F86" i="40"/>
  <c r="F85" i="40"/>
  <c r="F91" i="40"/>
  <c r="F90" i="40"/>
  <c r="F89" i="40"/>
  <c r="F114" i="40"/>
  <c r="F128" i="40"/>
  <c r="F127" i="40"/>
  <c r="F47" i="40"/>
  <c r="F43" i="40"/>
  <c r="F42" i="40"/>
  <c r="F37" i="40"/>
  <c r="F134" i="40"/>
  <c r="F72" i="40"/>
  <c r="F71" i="40"/>
  <c r="F70" i="40"/>
  <c r="F61" i="40"/>
  <c r="F60" i="40"/>
  <c r="F82" i="40"/>
  <c r="F83" i="40"/>
  <c r="F81" i="40"/>
  <c r="F135" i="40"/>
  <c r="F136" i="40"/>
  <c r="F133" i="40"/>
  <c r="F65" i="40"/>
  <c r="F64" i="40"/>
  <c r="F14" i="40"/>
  <c r="F69" i="40"/>
  <c r="F68" i="40"/>
  <c r="F67" i="40"/>
  <c r="F59" i="40"/>
  <c r="F137" i="40"/>
  <c r="F97" i="40"/>
  <c r="F96" i="40"/>
  <c r="F144" i="40"/>
  <c r="F143" i="40"/>
  <c r="F142" i="40"/>
  <c r="F184" i="40"/>
  <c r="F162" i="40"/>
  <c r="F174" i="40"/>
  <c r="F93" i="40"/>
  <c r="F94" i="40"/>
  <c r="F48" i="40"/>
  <c r="F49" i="40"/>
  <c r="F126" i="40"/>
  <c r="F56" i="40"/>
  <c r="F125" i="40"/>
  <c r="F124" i="40"/>
  <c r="F123" i="40"/>
  <c r="F51" i="40"/>
  <c r="F54" i="40"/>
  <c r="F122" i="40"/>
  <c r="F53" i="40"/>
  <c r="F121" i="40"/>
  <c r="F120" i="40"/>
  <c r="F52" i="40"/>
  <c r="F11" i="40"/>
  <c r="F208" i="40"/>
  <c r="F207" i="40"/>
  <c r="F206" i="40"/>
  <c r="F205" i="40"/>
  <c r="F204" i="40"/>
  <c r="F203" i="40"/>
  <c r="F202" i="40"/>
  <c r="F200" i="40"/>
  <c r="F199" i="40"/>
  <c r="F198" i="40"/>
  <c r="F196" i="40"/>
  <c r="F194" i="40"/>
  <c r="F193" i="40"/>
  <c r="F192" i="40"/>
  <c r="F191" i="40"/>
  <c r="F190" i="40"/>
  <c r="F189" i="40"/>
  <c r="F188" i="40"/>
  <c r="F187" i="40"/>
  <c r="F186" i="40"/>
  <c r="F185" i="40"/>
  <c r="F181" i="40"/>
  <c r="F180" i="40"/>
  <c r="F179" i="40"/>
  <c r="F178" i="40"/>
  <c r="F175" i="40"/>
  <c r="F173" i="40"/>
  <c r="F172" i="40"/>
  <c r="F171" i="40"/>
  <c r="F170" i="40"/>
  <c r="F169" i="40"/>
  <c r="F168" i="40"/>
  <c r="F167" i="40"/>
  <c r="F166" i="40"/>
  <c r="F165" i="40"/>
  <c r="F164" i="40"/>
  <c r="F163" i="40"/>
  <c r="F158" i="40"/>
  <c r="F157" i="40"/>
  <c r="F156" i="40"/>
  <c r="F154" i="40"/>
  <c r="F153" i="40"/>
  <c r="F152" i="40"/>
  <c r="F151" i="40"/>
  <c r="F149" i="40"/>
  <c r="F146" i="40"/>
  <c r="F115" i="40"/>
  <c r="F113" i="40"/>
  <c r="F108" i="40"/>
  <c r="F107" i="40"/>
  <c r="F105" i="40"/>
  <c r="F102" i="40"/>
  <c r="F101" i="40"/>
  <c r="F30" i="40"/>
  <c r="F29" i="40"/>
  <c r="F23" i="40"/>
  <c r="F12" i="40"/>
  <c r="F197" i="40"/>
  <c r="F159" i="40"/>
  <c r="F16" i="40"/>
  <c r="F50" i="40"/>
  <c r="F118" i="40"/>
  <c r="F78" i="40"/>
  <c r="F15" i="40"/>
  <c r="F66" i="40"/>
  <c r="F141" i="40"/>
  <c r="F77" i="40"/>
  <c r="F140" i="40"/>
  <c r="F76" i="40"/>
  <c r="F139" i="40"/>
  <c r="F75" i="40"/>
  <c r="F36" i="40"/>
  <c r="F35" i="40"/>
  <c r="F183" i="40"/>
  <c r="F161" i="40"/>
  <c r="F63" i="40"/>
  <c r="F130" i="40"/>
  <c r="F138" i="40"/>
  <c r="F41" i="40"/>
  <c r="F58" i="40"/>
  <c r="F79" i="40"/>
  <c r="F131" i="40"/>
  <c r="F80" i="40"/>
  <c r="F132" i="40"/>
  <c r="F73" i="40"/>
  <c r="F55" i="40"/>
  <c r="F17" i="40"/>
  <c r="F74" i="40"/>
  <c r="F195" i="40"/>
  <c r="F176" i="40"/>
  <c r="F10" i="40"/>
  <c r="F119" i="40"/>
  <c r="F177" i="40"/>
  <c r="F45" i="40"/>
  <c r="F150" i="40" l="1"/>
  <c r="F155" i="40"/>
  <c r="F27" i="43" s="1"/>
  <c r="G27" i="43" s="1"/>
  <c r="F17" i="39"/>
  <c r="H12" i="41" s="1"/>
  <c r="F27" i="40"/>
  <c r="F23" i="43" s="1"/>
  <c r="G23" i="43" s="1"/>
  <c r="F201" i="40"/>
  <c r="F182" i="40"/>
  <c r="F160" i="40"/>
  <c r="F26" i="43"/>
  <c r="G26" i="43" s="1"/>
  <c r="H27" i="41"/>
  <c r="F116" i="40"/>
  <c r="F33" i="40"/>
  <c r="H24" i="41"/>
  <c r="F22" i="43"/>
  <c r="G22" i="43" s="1"/>
  <c r="H23" i="41"/>
  <c r="F8" i="40"/>
  <c r="F224" i="39"/>
  <c r="F133" i="39"/>
  <c r="F253" i="39"/>
  <c r="F283" i="39"/>
  <c r="F8" i="39"/>
  <c r="F105" i="39"/>
  <c r="F143" i="39"/>
  <c r="F341" i="39"/>
  <c r="H28" i="41" l="1"/>
  <c r="F30" i="43"/>
  <c r="G30" i="43" s="1"/>
  <c r="H31" i="41"/>
  <c r="F29" i="43"/>
  <c r="G29" i="43" s="1"/>
  <c r="H30" i="41"/>
  <c r="H29" i="41"/>
  <c r="F28" i="43"/>
  <c r="G28" i="43" s="1"/>
  <c r="F25" i="43"/>
  <c r="G25" i="43" s="1"/>
  <c r="H26" i="41"/>
  <c r="H25" i="41"/>
  <c r="F24" i="43"/>
  <c r="G24" i="43" s="1"/>
  <c r="F209" i="40"/>
  <c r="F21" i="43"/>
  <c r="H22" i="41"/>
  <c r="H18" i="41"/>
  <c r="F17" i="43"/>
  <c r="G17" i="43" s="1"/>
  <c r="F11" i="43"/>
  <c r="G11" i="43" s="1"/>
  <c r="H16" i="41"/>
  <c r="F15" i="43"/>
  <c r="G15" i="43" s="1"/>
  <c r="H19" i="41"/>
  <c r="F18" i="43"/>
  <c r="G18" i="43" s="1"/>
  <c r="H13" i="41"/>
  <c r="F12" i="43"/>
  <c r="G12" i="43" s="1"/>
  <c r="H14" i="41"/>
  <c r="F13" i="43"/>
  <c r="G13" i="43" s="1"/>
  <c r="H15" i="41"/>
  <c r="F14" i="43"/>
  <c r="G14" i="43" s="1"/>
  <c r="H17" i="41"/>
  <c r="F16" i="43"/>
  <c r="G16" i="43" s="1"/>
  <c r="H11" i="41"/>
  <c r="F10" i="43"/>
  <c r="F370" i="39"/>
  <c r="H32" i="41" l="1"/>
  <c r="G21" i="43"/>
  <c r="F31" i="43"/>
  <c r="H20" i="41"/>
  <c r="F19" i="43"/>
  <c r="G10" i="43"/>
  <c r="H33" i="41" l="1"/>
  <c r="G32" i="43"/>
  <c r="F32" i="43"/>
</calcChain>
</file>

<file path=xl/sharedStrings.xml><?xml version="1.0" encoding="utf-8"?>
<sst xmlns="http://schemas.openxmlformats.org/spreadsheetml/2006/main" count="1877" uniqueCount="1036">
  <si>
    <t>I</t>
  </si>
  <si>
    <t>II</t>
  </si>
  <si>
    <t>kg</t>
  </si>
  <si>
    <t>m</t>
  </si>
  <si>
    <t>m²</t>
  </si>
  <si>
    <t>mês</t>
  </si>
  <si>
    <t>REDE COLETORA CONDOMINIAL</t>
  </si>
  <si>
    <t>RAMAIS PREDIAIS</t>
  </si>
  <si>
    <t>ITEM</t>
  </si>
  <si>
    <t>SERVICOS PRELIMINARES</t>
  </si>
  <si>
    <t>TRANSITO E SEGURANCA</t>
  </si>
  <si>
    <t>SERVICOS DE CADASTRO DE OBRAS</t>
  </si>
  <si>
    <t>MOVIMENTO DE TERRA E ROCHA</t>
  </si>
  <si>
    <t>ESCAVACOES DE POCOS E CAVAS DE FUNDACAO</t>
  </si>
  <si>
    <t>ATERROS DE VALAS / POCOS / CAVAS DE FUNDACAO</t>
  </si>
  <si>
    <t>ENVOLTORIAS E BERCOS P/ VALAS</t>
  </si>
  <si>
    <t>TRANSPORTE DE SOLO, ROCHA E AGREGADOS</t>
  </si>
  <si>
    <t>ESCORAMENTO</t>
  </si>
  <si>
    <t>ESGOTAMENTO</t>
  </si>
  <si>
    <t>CAIXAS, TAMPAS E POCOS DE VISITA</t>
  </si>
  <si>
    <t>ASSENT. MONTAGEM E REMOÇAO DE TUBULACOES, PEÇAS, CONEXOES, VALVULAS E APARELHOS</t>
  </si>
  <si>
    <t>TRANSPORTE DE TUBOS, PEÇAS E CONEXOES</t>
  </si>
  <si>
    <t>DEMOLIÇAO E RECOMPOSIÇAO DE PAVIMENTOS</t>
  </si>
  <si>
    <t>ESTRUTURAS E FUNDACOES</t>
  </si>
  <si>
    <t>LIGAÇOES PREDIAIS DE ESGOTO</t>
  </si>
  <si>
    <t>CONJUNTO MOTO BOMBA SUBMERSÍVEL, DADOS: Q = 21,07 l/s; AMT = 39,88 m.c.a; P = 15 CV</t>
  </si>
  <si>
    <t>DRENAGEM, CONTENCOES E REFORCO DE SOLO</t>
  </si>
  <si>
    <t>EDIFICAÇOES</t>
  </si>
  <si>
    <t>INSTALAÇOES MECANICAS</t>
  </si>
  <si>
    <t>ESTAÇAO DE TRATAMENTO - AGUA E ESGOTO</t>
  </si>
  <si>
    <t>ESTRUTURA DE ENTRADA E DAFA'S</t>
  </si>
  <si>
    <t>LEITO DE SECAGEM</t>
  </si>
  <si>
    <t>LAGOAS FACULTATIVAS</t>
  </si>
  <si>
    <t>COMPLEMENTO</t>
  </si>
  <si>
    <t>m³</t>
  </si>
  <si>
    <t>cj</t>
  </si>
  <si>
    <t>m³xkm</t>
  </si>
  <si>
    <t>TUBOS PECAS E CONEXÕES DE FERRO FUNDIDO DUCTIL</t>
  </si>
  <si>
    <t>TUBOS, PECAS E CONEXOES DE PVC</t>
  </si>
  <si>
    <t>CONEXOES DE PVC P/ ESGOTO C/ JUNTA ELASTICA (JE) E ACESSORIOS</t>
  </si>
  <si>
    <t>CONEXÕES DE FoFo DUCTIL C/ PONTA E BOLSA C/ JUNTA ELASTICA (JGS), INCLUINDO ANEIS DE BORRACHA</t>
  </si>
  <si>
    <t>CONEXÕES DE FoFo DUCTIL C/ FLANGES PN10 E ACESSORIOS</t>
  </si>
  <si>
    <t>ENSECADEIRAS P/ PEQUENAS OBRAS</t>
  </si>
  <si>
    <t>REDE COLETORA CONVENCIONAL / LINHA DE RECALQUE / EMISSÁRIO FINAL</t>
  </si>
  <si>
    <t>TRATAMENTO / IMPERMEABILIZAÇAO</t>
  </si>
  <si>
    <t>SERVIÇOS COMPLEMENTARES</t>
  </si>
  <si>
    <t>INSTALAÇÃO ELÉTRICA</t>
  </si>
  <si>
    <t>DETALHAMENTO DO PROJETO ELÉTRICO</t>
  </si>
  <si>
    <t>JUNTAS P/ MONTAGEM E MANUTENCAO EM FoFo DUCTIL E ACESSORIOS</t>
  </si>
  <si>
    <t>REGISTROS DE GAVETA EM FoFo DUCTIL</t>
  </si>
  <si>
    <t>VALVULAS DE RETENCAO DE FoFo DUCTIL</t>
  </si>
  <si>
    <t>REDUCAO CONCENTRICA FoFo C/ FLANGES PN 10</t>
  </si>
  <si>
    <t>MATERIAIS DE AÇO GALVANIZADO</t>
  </si>
  <si>
    <t>TUBO COM JUNTA ROSCÁVEL DE AÇO GALVANIZADO 1"</t>
  </si>
  <si>
    <t>REGISTRO DE ESFERA AÇO GALVANIZADO 1"</t>
  </si>
  <si>
    <t>un</t>
  </si>
  <si>
    <t>Ministério da Integração Nacional</t>
  </si>
  <si>
    <t>Companhia de Desenvolvimento dos Vales do São Francisco e do Parnaíba</t>
  </si>
  <si>
    <t>Área de Revitalização das Bacias Hidrográficas</t>
  </si>
  <si>
    <t>DESCRIÇÃO</t>
  </si>
  <si>
    <t>1.0</t>
  </si>
  <si>
    <t>1.1</t>
  </si>
  <si>
    <t>1.1.1</t>
  </si>
  <si>
    <t>Mobilização de equipamento e pessoas</t>
  </si>
  <si>
    <t>SERVIÇOS</t>
  </si>
  <si>
    <t>SERVIÇOS PRELIMINARES / CANTEIRO DE OBRAS</t>
  </si>
  <si>
    <t>1.1.2</t>
  </si>
  <si>
    <t>Desmobilização de equipamentos e pessoas</t>
  </si>
  <si>
    <t xml:space="preserve">Placa de identificação de obra - fornecimento e instalação </t>
  </si>
  <si>
    <t>1.2</t>
  </si>
  <si>
    <t>1.2.1</t>
  </si>
  <si>
    <t>1.2.2</t>
  </si>
  <si>
    <t>1.2.3</t>
  </si>
  <si>
    <t>1.2.4</t>
  </si>
  <si>
    <t>2.0</t>
  </si>
  <si>
    <t>2.1</t>
  </si>
  <si>
    <t>2.2</t>
  </si>
  <si>
    <t>SERVIÇOS PRELIMINARES</t>
  </si>
  <si>
    <t>2.3</t>
  </si>
  <si>
    <t>SERVIÇOS TOPOGRÁFICOS</t>
  </si>
  <si>
    <t>2.4</t>
  </si>
  <si>
    <t>SERVIÇOS DE CADASTRO DE OBRAS</t>
  </si>
  <si>
    <t>2.5</t>
  </si>
  <si>
    <t>2.1.1</t>
  </si>
  <si>
    <t>2.1.2</t>
  </si>
  <si>
    <t>2.1.3</t>
  </si>
  <si>
    <t>2.1.4</t>
  </si>
  <si>
    <t>2.1.5</t>
  </si>
  <si>
    <t>2.1.6</t>
  </si>
  <si>
    <t>1.3</t>
  </si>
  <si>
    <t>1.4</t>
  </si>
  <si>
    <t>1.5</t>
  </si>
  <si>
    <t>1.6</t>
  </si>
  <si>
    <t>1.8</t>
  </si>
  <si>
    <t>MATERIAIS</t>
  </si>
  <si>
    <t>CURVA 45o C/ BOLSAS JGS FoFo (C45 JGS FoFo) - DN 200 27,300 kg</t>
  </si>
  <si>
    <t>3.0</t>
  </si>
  <si>
    <t>4.0</t>
  </si>
  <si>
    <t>5.0</t>
  </si>
  <si>
    <t>6.0</t>
  </si>
  <si>
    <t>8.0</t>
  </si>
  <si>
    <t>7.0</t>
  </si>
  <si>
    <t>7.1</t>
  </si>
  <si>
    <t>7.1.1</t>
  </si>
  <si>
    <t>7.2</t>
  </si>
  <si>
    <t>7.2.2</t>
  </si>
  <si>
    <t>7.3</t>
  </si>
  <si>
    <t>7.3.1</t>
  </si>
  <si>
    <t>TUBOS, PECAS E CONEXOES DE POLIETILENO DE ALTA DENSIDADE (PEAD) PE80 / POLIPROPILENO (T PEAD CL. 4,0 kgf/cm2) - DN 200</t>
  </si>
  <si>
    <t>TUBOS DE  PVC  RIGIDO P/ ESGOTO (NBR 7362) PONTA E BOLSA C/ JUNTA ELASTICA (JE) (T ES PVC PB JE P/ ESG.) - DN 200</t>
  </si>
  <si>
    <t>7.4</t>
  </si>
  <si>
    <t>6.1</t>
  </si>
  <si>
    <t>6.2</t>
  </si>
  <si>
    <t>6.3</t>
  </si>
  <si>
    <t>6.4</t>
  </si>
  <si>
    <t>1.4.1</t>
  </si>
  <si>
    <t>1.4.2</t>
  </si>
  <si>
    <t>TUBOS DE  PVC  RIGIDO P/ ESGOTO (NBR 7362) PONTA E BOLSA C/ JUNTA ELASTICA (JE) (T ES PVC PB JE P/ ESG.) - DN 150</t>
  </si>
  <si>
    <t>ANEL DE BORRACHA P/ ESGOTO PVC JE (ANB P/ ES PVC JE) - DN  150</t>
  </si>
  <si>
    <t>1.3.1</t>
  </si>
  <si>
    <t>1.3.2</t>
  </si>
  <si>
    <t>TUBOS DE  PVC  RIGIDO P/ ESGOTO (NBR 7362) PONTA E BOLSA C/ JUNTA ELASTICA (JE) (T ES PVC PB JE P/ ESG.) -  DN 100</t>
  </si>
  <si>
    <t>SELIM 90o ELASTICO ES PVC JE  (S90o ELASTICO ES PVC JE)  - DN 150 X 100</t>
  </si>
  <si>
    <t>ANEL DE BORRACHA P/ ESGOTO PVC JE (ANB P/ ES PVC JE) -  DN  100</t>
  </si>
  <si>
    <t>3.1</t>
  </si>
  <si>
    <t>3.2</t>
  </si>
  <si>
    <t>3.3</t>
  </si>
  <si>
    <t>3.4</t>
  </si>
  <si>
    <t>3.5</t>
  </si>
  <si>
    <t>4.1</t>
  </si>
  <si>
    <t>TUBOS, PECAS E CONEXOES DE FERRO FUNDIDO DUCTIL</t>
  </si>
  <si>
    <t>4.2</t>
  </si>
  <si>
    <t>4.4</t>
  </si>
  <si>
    <t>4.3</t>
  </si>
  <si>
    <t>4.5</t>
  </si>
  <si>
    <t>4.6</t>
  </si>
  <si>
    <t>4.7</t>
  </si>
  <si>
    <t>4.8</t>
  </si>
  <si>
    <t>4.9</t>
  </si>
  <si>
    <t>4.10</t>
  </si>
  <si>
    <t>4.11</t>
  </si>
  <si>
    <t>4.12</t>
  </si>
  <si>
    <t>4.9.1</t>
  </si>
  <si>
    <t>4.9.2</t>
  </si>
  <si>
    <t>TUBOS DE PVC C/ JUNTA ROSCAVEL (JR)    (T PVC JR)  -   DN 1'</t>
  </si>
  <si>
    <t>4.9.3</t>
  </si>
  <si>
    <t>4.9.4</t>
  </si>
  <si>
    <t>4.9.5</t>
  </si>
  <si>
    <t>HASTE DE PROLONGAMENTO C/ QUADRADO E BOCA DE CHAVE  (HQC)  -  d= 1 1/8' 5 kg/m</t>
  </si>
  <si>
    <t>MANCAL INTERMEDIARIO EM FoFo DUCTIL P/ HASTE (MIH FoFo)    d = 1 1/8' 8,500 kg</t>
  </si>
  <si>
    <t>4.8.1</t>
  </si>
  <si>
    <t>4.8.2</t>
  </si>
  <si>
    <t>4.8.3</t>
  </si>
  <si>
    <t>4.8.4</t>
  </si>
  <si>
    <t>4.7.1</t>
  </si>
  <si>
    <t>4.7.2</t>
  </si>
  <si>
    <t>VALVULA DE RETENÇÃO TIPO PORT. ÚNICA C/ FLANGES PN10  (VRPU10 FoFo PN 10)  -   DN 85</t>
  </si>
  <si>
    <t>VALVULA DE RETENÇÃO TIPO PORT. ÚNICA C/ FLANGES PN10  (VRPU10 FoFo PN 10)  -   DN 150</t>
  </si>
  <si>
    <t>4.10.1</t>
  </si>
  <si>
    <t>4.10.2</t>
  </si>
  <si>
    <t>4.11.1</t>
  </si>
  <si>
    <t>4.6.1</t>
  </si>
  <si>
    <t>4.6.2</t>
  </si>
  <si>
    <t>4.6.3</t>
  </si>
  <si>
    <t>4.6.4</t>
  </si>
  <si>
    <t>4.5.1</t>
  </si>
  <si>
    <t>4.5.2</t>
  </si>
  <si>
    <t>4.4.1</t>
  </si>
  <si>
    <t>4.4.2</t>
  </si>
  <si>
    <t>4.4.3</t>
  </si>
  <si>
    <t>4.4.4</t>
  </si>
  <si>
    <t>4.4.5</t>
  </si>
  <si>
    <t>4.4.6</t>
  </si>
  <si>
    <t>4.4.7</t>
  </si>
  <si>
    <t>4.4.8</t>
  </si>
  <si>
    <t>4.4.9</t>
  </si>
  <si>
    <t>4.4.10</t>
  </si>
  <si>
    <t>PARAFUSOS P/ JUNTAS C/ FLANGES FoFo PN 10  (PPF10)  -  DN 80 (16 X 80 mm) 0,175 kg</t>
  </si>
  <si>
    <t>PARAFUSOS P/ JUNTAS C/ FLANGES FoFo PN 10  (PPF10)  -  DN 100 (16 X 80 mm) 0,175 kg</t>
  </si>
  <si>
    <t>PARAFUSOS P/ JUNTAS C/ FLANGES FoFo PN 10  (PPF10)  -  DN 150 (20 X 90 mm) 0,338 kg</t>
  </si>
  <si>
    <t>PARAFUSOS P/ JUNTAS C/ FLANGES FoFo PN 10  (PPF10)  -  DN 200 (20 X 90 mm) 0,338 kg</t>
  </si>
  <si>
    <t>4.4.11</t>
  </si>
  <si>
    <t>4.4.12</t>
  </si>
  <si>
    <t>4.4.13</t>
  </si>
  <si>
    <t>4.4.14</t>
  </si>
  <si>
    <t>ARRUELAS P/ JUNTAS C/ FLANGES FoFo PN 10  (ABF10)  -  DN   80 0,030 kg</t>
  </si>
  <si>
    <t>ARRUELAS P/ JUNTAS C/ FLANGES FoFo PN 10  (ABF10)  -  DN  100 0,040 kg</t>
  </si>
  <si>
    <t>ARRUELAS P/ JUNTAS C/ FLANGES FoFo PN 10  (ABF10)  -  DN  150 0,060 kg</t>
  </si>
  <si>
    <t>ARRUELAS P/ JUNTAS C/ FLANGES FoFo PN 10  (ABF10)  -  DN  200 0,090 kg</t>
  </si>
  <si>
    <t>4.4.15</t>
  </si>
  <si>
    <t>4.4.16</t>
  </si>
  <si>
    <t>4.4.17</t>
  </si>
  <si>
    <t>4.4.18</t>
  </si>
  <si>
    <t>4.4.19</t>
  </si>
  <si>
    <t>4.4.20</t>
  </si>
  <si>
    <t>4.4.21</t>
  </si>
  <si>
    <t>4.12.1</t>
  </si>
  <si>
    <t>4.12.2</t>
  </si>
  <si>
    <t>4.12.3</t>
  </si>
  <si>
    <t>4.12.4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</si>
  <si>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</si>
  <si>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</si>
  <si>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</si>
  <si>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</si>
  <si>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</si>
  <si>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</si>
  <si>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</si>
  <si>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</si>
  <si>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</si>
  <si>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</si>
  <si>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</si>
  <si>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</si>
  <si>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</si>
  <si>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</si>
  <si>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</si>
  <si>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</si>
  <si>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</si>
  <si>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</si>
  <si>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</si>
  <si>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</si>
  <si>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</si>
  <si>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TUBOS DE FoFo DUCTIL C/  01 FLANGE E 01 PONTA LISA (TFP PN10 FoFo )</t>
  </si>
  <si>
    <t>CURVA 45o C/ BOLSAS JGS FoFo (C45 JGS FoFo)  -  DN 150 20,700 kg</t>
  </si>
  <si>
    <t>4.3.1</t>
  </si>
  <si>
    <t>4.3.2</t>
  </si>
  <si>
    <t>4.3.3</t>
  </si>
  <si>
    <t>4.3.4</t>
  </si>
  <si>
    <t>5.1</t>
  </si>
  <si>
    <t>5.2</t>
  </si>
  <si>
    <t>5.1.1</t>
  </si>
  <si>
    <t>5.1.2</t>
  </si>
  <si>
    <t>5.1.3</t>
  </si>
  <si>
    <t>5.1.4</t>
  </si>
  <si>
    <t>5.1.5</t>
  </si>
  <si>
    <t>5.1.6</t>
  </si>
  <si>
    <t>5.1.7</t>
  </si>
  <si>
    <t>5.1.8</t>
  </si>
  <si>
    <t>5.1.9</t>
  </si>
  <si>
    <t>5.1.10</t>
  </si>
  <si>
    <t>5.1.11</t>
  </si>
  <si>
    <t>5.1.12</t>
  </si>
  <si>
    <t>5.1.13</t>
  </si>
  <si>
    <t>5.1.14</t>
  </si>
  <si>
    <t>5.1.15</t>
  </si>
  <si>
    <t>5.1.16</t>
  </si>
  <si>
    <t>5.1.17</t>
  </si>
  <si>
    <t>5.1.18</t>
  </si>
  <si>
    <t>5.1.19</t>
  </si>
  <si>
    <t>5.1.20</t>
  </si>
  <si>
    <t>5.1.21</t>
  </si>
  <si>
    <t>5.1.22</t>
  </si>
  <si>
    <t>5.1.23</t>
  </si>
  <si>
    <t>5.1.24</t>
  </si>
  <si>
    <t>5.1.25</t>
  </si>
  <si>
    <t>5.1.26</t>
  </si>
  <si>
    <t>5.1.27</t>
  </si>
  <si>
    <t>5.1.28</t>
  </si>
  <si>
    <t>5.2.1</t>
  </si>
  <si>
    <t>5.2.2</t>
  </si>
  <si>
    <t>EXTREMIDADE PONTA E FLANGE C/ ABA DE VEDACAO FoFo PN 10  (EPFAV10 FoFo)  -  DN 200 46,000 kg</t>
  </si>
  <si>
    <t>8.1</t>
  </si>
  <si>
    <t>8.2</t>
  </si>
  <si>
    <t>8.1.1</t>
  </si>
  <si>
    <t>8.2.2</t>
  </si>
  <si>
    <t>8.2.3</t>
  </si>
  <si>
    <t>8.2.4</t>
  </si>
  <si>
    <t>8.2.5</t>
  </si>
  <si>
    <t>8.2.6</t>
  </si>
  <si>
    <t>8.2.7</t>
  </si>
  <si>
    <t>8.2.8</t>
  </si>
  <si>
    <t>8.3</t>
  </si>
  <si>
    <t>8.3.1</t>
  </si>
  <si>
    <t>8.4</t>
  </si>
  <si>
    <t>8.4.1</t>
  </si>
  <si>
    <t>8.5</t>
  </si>
  <si>
    <t>8.5.1</t>
  </si>
  <si>
    <t>8.4.2</t>
  </si>
  <si>
    <t>8.4.4</t>
  </si>
  <si>
    <t>8.3.2</t>
  </si>
  <si>
    <t>8.3.3</t>
  </si>
  <si>
    <t>8.3.4</t>
  </si>
  <si>
    <t>8.3.5</t>
  </si>
  <si>
    <t>8.3.6</t>
  </si>
  <si>
    <t>SISTEMA DE ESGOTAMENTO SANITÁRIO DO MUNICÍPIO DE CANAPI / AL</t>
  </si>
  <si>
    <t>MOVIMENTAÇÃO DE TERRA E ROCHA</t>
  </si>
  <si>
    <t>2.6</t>
  </si>
  <si>
    <t>2.7</t>
  </si>
  <si>
    <t>2.8</t>
  </si>
  <si>
    <t>2.9</t>
  </si>
  <si>
    <t>2.10</t>
  </si>
  <si>
    <t>2.9.1</t>
  </si>
  <si>
    <t>2.9.2</t>
  </si>
  <si>
    <t>2.9.3</t>
  </si>
  <si>
    <t>2.9.4</t>
  </si>
  <si>
    <t>2.9.5</t>
  </si>
  <si>
    <t>2.9.6</t>
  </si>
  <si>
    <t>2.6.1</t>
  </si>
  <si>
    <t>2.6.2</t>
  </si>
  <si>
    <t>2.6.3</t>
  </si>
  <si>
    <t>2.6.4</t>
  </si>
  <si>
    <t>2.6.5</t>
  </si>
  <si>
    <t>2.6.6</t>
  </si>
  <si>
    <t>2.7.1</t>
  </si>
  <si>
    <t>2.7.2</t>
  </si>
  <si>
    <t>2.7.3</t>
  </si>
  <si>
    <t>2.5.1</t>
  </si>
  <si>
    <t>ESCAVAÇÕES DE VALAS</t>
  </si>
  <si>
    <t>2.5.1.1</t>
  </si>
  <si>
    <t>2.5.1.2</t>
  </si>
  <si>
    <t>2.5.1.3</t>
  </si>
  <si>
    <t>2.5.1.4</t>
  </si>
  <si>
    <t>2.5.1.5</t>
  </si>
  <si>
    <t>2.5.2</t>
  </si>
  <si>
    <t>2.5.2.1</t>
  </si>
  <si>
    <t>2.5.2.2</t>
  </si>
  <si>
    <t>2.5.2.3</t>
  </si>
  <si>
    <t>2.5.2.4</t>
  </si>
  <si>
    <t>2.5.2.5</t>
  </si>
  <si>
    <t>2.5.3</t>
  </si>
  <si>
    <t>ATERROS DE VALAS / POCOS / CAVAS DE FUNDACAOS</t>
  </si>
  <si>
    <t>2.5.3.1</t>
  </si>
  <si>
    <t>2.5.3.2</t>
  </si>
  <si>
    <t>2.5.4</t>
  </si>
  <si>
    <t>2.5.4.1</t>
  </si>
  <si>
    <t>2.5.4.2</t>
  </si>
  <si>
    <t>2.11</t>
  </si>
  <si>
    <t>2.11.1</t>
  </si>
  <si>
    <t>2.11.2</t>
  </si>
  <si>
    <t>2.12.1</t>
  </si>
  <si>
    <t>2.12.2</t>
  </si>
  <si>
    <t>2.12.3</t>
  </si>
  <si>
    <t>2.12.4</t>
  </si>
  <si>
    <t>2.12</t>
  </si>
  <si>
    <t>2.10.1</t>
  </si>
  <si>
    <t>2.10.2</t>
  </si>
  <si>
    <t>2.10.3</t>
  </si>
  <si>
    <t>2.10.4</t>
  </si>
  <si>
    <t>2.10.5</t>
  </si>
  <si>
    <t>2.13</t>
  </si>
  <si>
    <t>2.14</t>
  </si>
  <si>
    <t>2.14.1</t>
  </si>
  <si>
    <t>2.14.2</t>
  </si>
  <si>
    <t>2.14.3</t>
  </si>
  <si>
    <t>2.14.5</t>
  </si>
  <si>
    <t>2.15</t>
  </si>
  <si>
    <t>2.15.1</t>
  </si>
  <si>
    <t>2.15.2</t>
  </si>
  <si>
    <t>2.2.2</t>
  </si>
  <si>
    <t>2.2.3</t>
  </si>
  <si>
    <t>2.2.4</t>
  </si>
  <si>
    <t>2.2.5</t>
  </si>
  <si>
    <t>2.3.1</t>
  </si>
  <si>
    <t>2.3.2</t>
  </si>
  <si>
    <t>2.4.1</t>
  </si>
  <si>
    <t>2.4.2</t>
  </si>
  <si>
    <t>2.8.1</t>
  </si>
  <si>
    <t>3.1.1</t>
  </si>
  <si>
    <t>3.1.2</t>
  </si>
  <si>
    <t>3.1.3</t>
  </si>
  <si>
    <t>3.1.4</t>
  </si>
  <si>
    <t>3.1.6</t>
  </si>
  <si>
    <t>3.1.7</t>
  </si>
  <si>
    <t>4.1..3</t>
  </si>
  <si>
    <t>3.6</t>
  </si>
  <si>
    <t>3.7</t>
  </si>
  <si>
    <t>3.6.1</t>
  </si>
  <si>
    <t>3.5.1</t>
  </si>
  <si>
    <t>3.7.1</t>
  </si>
  <si>
    <t>3.2.1</t>
  </si>
  <si>
    <t>3.2.2</t>
  </si>
  <si>
    <t>3.2.3</t>
  </si>
  <si>
    <t>3.2.4</t>
  </si>
  <si>
    <t>3.2.5</t>
  </si>
  <si>
    <t>3.2.6</t>
  </si>
  <si>
    <t>3.3.1</t>
  </si>
  <si>
    <t>3.4.1</t>
  </si>
  <si>
    <t>3.4.2</t>
  </si>
  <si>
    <t>9.4</t>
  </si>
  <si>
    <t>9.4.1</t>
  </si>
  <si>
    <t>9.4.2</t>
  </si>
  <si>
    <t>9.4.3</t>
  </si>
  <si>
    <t>9.4.4</t>
  </si>
  <si>
    <t>9.2.1</t>
  </si>
  <si>
    <t>9.2.2</t>
  </si>
  <si>
    <t>9.2.3</t>
  </si>
  <si>
    <t>9.2.4</t>
  </si>
  <si>
    <t>9.2.5</t>
  </si>
  <si>
    <t>9.2.6</t>
  </si>
  <si>
    <t>9.2.7</t>
  </si>
  <si>
    <t>9.2.8</t>
  </si>
  <si>
    <t>9.3.1</t>
  </si>
  <si>
    <t>9.3.2</t>
  </si>
  <si>
    <t>9.3.3</t>
  </si>
  <si>
    <t>9.3.4</t>
  </si>
  <si>
    <t>9.3.5</t>
  </si>
  <si>
    <t>9.3.6</t>
  </si>
  <si>
    <t>9.3.7</t>
  </si>
  <si>
    <t>9.3.8</t>
  </si>
  <si>
    <t>5.3</t>
  </si>
  <si>
    <t>5.4</t>
  </si>
  <si>
    <t>5.4.1</t>
  </si>
  <si>
    <t>5.4.2</t>
  </si>
  <si>
    <t>5.5</t>
  </si>
  <si>
    <t>5.4.1.2</t>
  </si>
  <si>
    <t>5.4.1.1</t>
  </si>
  <si>
    <t>5.4.1.3</t>
  </si>
  <si>
    <t>5.4.2.1</t>
  </si>
  <si>
    <t>5.4.2.2</t>
  </si>
  <si>
    <t>5.5.1</t>
  </si>
  <si>
    <t>5.5.2</t>
  </si>
  <si>
    <t>5.5.3</t>
  </si>
  <si>
    <t>5.5.4</t>
  </si>
  <si>
    <t>5.5.5</t>
  </si>
  <si>
    <t>5.5.6</t>
  </si>
  <si>
    <t>5.6</t>
  </si>
  <si>
    <t>5.7</t>
  </si>
  <si>
    <t>5.8</t>
  </si>
  <si>
    <t>5.8.1</t>
  </si>
  <si>
    <t>5.8.2</t>
  </si>
  <si>
    <t>5.8.4</t>
  </si>
  <si>
    <t>5.8.5</t>
  </si>
  <si>
    <t>5.8.6</t>
  </si>
  <si>
    <t>5.9</t>
  </si>
  <si>
    <t>5.9.1</t>
  </si>
  <si>
    <t>5.9.2</t>
  </si>
  <si>
    <t>5.9.3</t>
  </si>
  <si>
    <t>5.9.4</t>
  </si>
  <si>
    <t>5.10</t>
  </si>
  <si>
    <t>5.10.1</t>
  </si>
  <si>
    <t>5.11</t>
  </si>
  <si>
    <t>5.11.1</t>
  </si>
  <si>
    <t>5.11.2</t>
  </si>
  <si>
    <t>5.11.3</t>
  </si>
  <si>
    <t>5.12</t>
  </si>
  <si>
    <t>5.12.1</t>
  </si>
  <si>
    <t>5.13</t>
  </si>
  <si>
    <t>5.13.1</t>
  </si>
  <si>
    <t>5.13.2</t>
  </si>
  <si>
    <t>5.13.3</t>
  </si>
  <si>
    <t>5.13.4</t>
  </si>
  <si>
    <t>5.13.5</t>
  </si>
  <si>
    <t>5.13.6</t>
  </si>
  <si>
    <t>5.13.7</t>
  </si>
  <si>
    <t>5.13.8</t>
  </si>
  <si>
    <t>5.13.9</t>
  </si>
  <si>
    <t>5.13.10</t>
  </si>
  <si>
    <t>5.13.11</t>
  </si>
  <si>
    <t>5.13.12</t>
  </si>
  <si>
    <t>5.13.13</t>
  </si>
  <si>
    <t>5.14</t>
  </si>
  <si>
    <t>URBANIZAÇÃO</t>
  </si>
  <si>
    <t>5.14.1</t>
  </si>
  <si>
    <t>5.14.2</t>
  </si>
  <si>
    <t>5.14.3</t>
  </si>
  <si>
    <t>5.15.1</t>
  </si>
  <si>
    <t>5.15.2</t>
  </si>
  <si>
    <t>5.15</t>
  </si>
  <si>
    <t>5.16</t>
  </si>
  <si>
    <t>5.7.1</t>
  </si>
  <si>
    <t>5.6.1</t>
  </si>
  <si>
    <t>5.17</t>
  </si>
  <si>
    <t>5.17.1</t>
  </si>
  <si>
    <t>6.1.1</t>
  </si>
  <si>
    <t>6.5</t>
  </si>
  <si>
    <t>9.0</t>
  </si>
  <si>
    <t>9.1</t>
  </si>
  <si>
    <t>9.2</t>
  </si>
  <si>
    <t>9.3</t>
  </si>
  <si>
    <t>9.5</t>
  </si>
  <si>
    <t>8.5.2</t>
  </si>
  <si>
    <t>8.6</t>
  </si>
  <si>
    <t>8.6.1</t>
  </si>
  <si>
    <t>8.6.2</t>
  </si>
  <si>
    <t>8.7</t>
  </si>
  <si>
    <t>8.7.1</t>
  </si>
  <si>
    <t>8.10</t>
  </si>
  <si>
    <t>8.10.1</t>
  </si>
  <si>
    <t>8.10.2</t>
  </si>
  <si>
    <t>8.10.3</t>
  </si>
  <si>
    <t>8.10.4</t>
  </si>
  <si>
    <t>8.10.5</t>
  </si>
  <si>
    <t>8.10.6</t>
  </si>
  <si>
    <t>8.2.9</t>
  </si>
  <si>
    <t>7.10</t>
  </si>
  <si>
    <t>7.9</t>
  </si>
  <si>
    <t>7.8</t>
  </si>
  <si>
    <t>7.7</t>
  </si>
  <si>
    <t>7.5</t>
  </si>
  <si>
    <t>7.5.1</t>
  </si>
  <si>
    <t>7.3.2</t>
  </si>
  <si>
    <t>7.3.3</t>
  </si>
  <si>
    <t>7.4.1</t>
  </si>
  <si>
    <t>7.4.2</t>
  </si>
  <si>
    <t>7.4.5</t>
  </si>
  <si>
    <t>7.7.1</t>
  </si>
  <si>
    <t>7.7.2</t>
  </si>
  <si>
    <t>7.9.1</t>
  </si>
  <si>
    <t>7.9.2</t>
  </si>
  <si>
    <t>7.9.3</t>
  </si>
  <si>
    <t>7.10.1</t>
  </si>
  <si>
    <t>8.4.6</t>
  </si>
  <si>
    <t>8.8</t>
  </si>
  <si>
    <t>8.9</t>
  </si>
  <si>
    <t>8.11</t>
  </si>
  <si>
    <t>8.11.1</t>
  </si>
  <si>
    <t>8.11.2</t>
  </si>
  <si>
    <t>8.12</t>
  </si>
  <si>
    <t>8.13</t>
  </si>
  <si>
    <t>8.13.1</t>
  </si>
  <si>
    <t>8.13.2</t>
  </si>
  <si>
    <t>8.13.3</t>
  </si>
  <si>
    <t>8.12.1</t>
  </si>
  <si>
    <t>8.12.2</t>
  </si>
  <si>
    <t>6.3.1</t>
  </si>
  <si>
    <t>6.3.2</t>
  </si>
  <si>
    <t>6.3.3</t>
  </si>
  <si>
    <t>6.4.1</t>
  </si>
  <si>
    <t>6.5.1</t>
  </si>
  <si>
    <t>6.6</t>
  </si>
  <si>
    <t>6.6.1</t>
  </si>
  <si>
    <t>6.6.2</t>
  </si>
  <si>
    <t>6.7</t>
  </si>
  <si>
    <t>6.8</t>
  </si>
  <si>
    <t>6.10</t>
  </si>
  <si>
    <t>6.10.3</t>
  </si>
  <si>
    <t>6.7.1</t>
  </si>
  <si>
    <t>6.8.3</t>
  </si>
  <si>
    <t>5.16.1</t>
  </si>
  <si>
    <t>5.16.2</t>
  </si>
  <si>
    <t>5.16.3</t>
  </si>
  <si>
    <t>5.16.4</t>
  </si>
  <si>
    <t>5.3.1</t>
  </si>
  <si>
    <t>5.3.2</t>
  </si>
  <si>
    <t>7.8.1</t>
  </si>
  <si>
    <t>8.8.1</t>
  </si>
  <si>
    <t>ANEL DE BORRACHA P/ ESGOTO PVC JE (ANB P/ ES PVC JE) - DN  200</t>
  </si>
  <si>
    <t>CURVA 11o15' C/ BOLSAS JGS FoFo (C11 JGS FoFo) - DN 200   (27,600 kg)</t>
  </si>
  <si>
    <t>CURVA 22o30' C/ BOLSAS JGS FoFo (C22 JGS FoFo) - DN 200   (29,200 kg)</t>
  </si>
  <si>
    <t>CURVA 45o FoFo C/ FLANGES PN 10  (C45FF10 FoFo)  -  DN 80   (9,500 kg)</t>
  </si>
  <si>
    <t>CURVA 45o FoFo C/ FLANGES PN 10  (C45FF10 FoFo)  -  DN 100   (10,500 kg)</t>
  </si>
  <si>
    <t>CURVA 45o FoFo C/ FLANGES PN 10  (C45FF10 FoFo)  -  DN 150   (17,000 kg)</t>
  </si>
  <si>
    <t>CURVA 90o C/ BOLSAS JGS FoFo (C90 JGS FoFo) - DN 100  (14,00 Kg)</t>
  </si>
  <si>
    <t>CURVA 90o C/ BOLSAS JGS FoFo (C90 JGS FoFo)  -  DN 200  (35,200 kg)</t>
  </si>
  <si>
    <t>CURVA 90o FoFo C/ FLANGES PN 10  (C90FF10 FoFo)  -  DN 80  (9,500 kg)</t>
  </si>
  <si>
    <t>CURVA 90o FoFo C/ FLANGES PN 10  (C90FF10 FoFo)  -  DN 100   (11,000 kg)</t>
  </si>
  <si>
    <t>CURVA 90o FoFo C/ FLANGES PN 10  (C90FF10 FoFo)  -  DN 150   (18,000 kg)</t>
  </si>
  <si>
    <t>CURVA 90o FoFo C/ FLANGES PN 10  (C90FF10 FoFo)  -  DN 200   (28,000 kg)</t>
  </si>
  <si>
    <t>JOELHO 90º PVC, COM JUNTA ROSCÁVEL  DN 1"</t>
  </si>
  <si>
    <t>TUBOS DE FoFo DUCTIL CILINDRICOS (TCL FoFo)  -  DN  100  (17,200 kg)</t>
  </si>
  <si>
    <t>TUBOS DE FoFo DUCTIL CILINDRICOS (TCL FoFo)  -  DN  200  (34,800 kg)</t>
  </si>
  <si>
    <t>Tubo de FoFo Ductil K7, Ponta e Bolsa c/ Junta Elástica (JGS), incluindo anéis de borracha (TK7 JGS PB FoFo) - DN 150  (23,200 Kg)</t>
  </si>
  <si>
    <t>Tubo de FoFo Ductil K7, Ponta e Bolsa c/ Junta Elástica (JGS), incluindo anéis de borracha (TK7 JGS PB FoFo) - DN 100  (15,200 Kg)</t>
  </si>
  <si>
    <t>TUBOS DE FoFo DUCTIL C/  01 FLANGE E 01 PONTA LISA PN10 (TFP10 FoFo)  -  DN  100 X 2,50  (47,500 kg)</t>
  </si>
  <si>
    <t>TUBOS DE FoFo DUCTIL C/  01 FLANGE E 01 PONTA LISA PN10 (TFP10 FoFo)  -  DN  100 X 3,00   (56,100 kg)</t>
  </si>
  <si>
    <t>TUBOS DE FoFo DUCTIL C/  01 FLANGE E 01 PONTA LISA PN10 (TFP10 FoFo)  -  DN  150 X 0,50   (21,000 kg)</t>
  </si>
  <si>
    <t>TUBOS DE FoFo DUCTIL C/  01 FLANGE E 01 PONTA LISA PN10 (TFP10 FoFo)  -  DN  150 X 4,50   (125,000 kg)</t>
  </si>
  <si>
    <t>TUBOS DE FoFo DUCTIL C/  01 FLANGE E 01 PONTA LISA PN10 (TFP10 FoFo)  -  DN  200 X 0.50   (27,400 kg)</t>
  </si>
  <si>
    <t>TUBOS DE FoFo DUCTIL C/  01 FLANGE E 01 PONTA LISA PN10 (TFP10 FoFo)  -  DN  200 X 2,50   (97,000 kg)</t>
  </si>
  <si>
    <t>TUBOS DE FoFo DUCTIL C/  01 FLANGE E 01 PONTA LISA PN10 (TFP10 FoFo)  -  DN  200 X 5,50   (201,400 kg)</t>
  </si>
  <si>
    <t>JUNTA GIBAULT E TIRANTES (JGI)  -  DN 80    (7,000 kg)</t>
  </si>
  <si>
    <t>JUNTA GIBAULT E TIRANTES (JGI)  -  DN 150  (14,200 kg)</t>
  </si>
  <si>
    <t>JUNTA GIBAULT E TIRANTES (JGI)  -  DN 200  (17,500 kg)</t>
  </si>
  <si>
    <t>REDUCAO CONCENTRICA FoFo C/ FLANGES PN 10  (RFF10 FoFo)  -  DN 100 X 80   (9,500 kg)</t>
  </si>
  <si>
    <t>TUBOS DE FoFo DUCTIL C/  01 FLANGE E 01 PONTA LISA PN10 (TFP10 FoFo) - DN   80 X 0,25  (10,950 kg)</t>
  </si>
  <si>
    <t>TUBOS DE FoFo DUCTIL C/  01 FLANGE E 01 PONTA LISA PN10 (TFP10 FoFo) - DN   80 X 3,00   (45,700 kg)</t>
  </si>
  <si>
    <t>TUBOS DE FoFo DUCTIL C/  01 FLANGE E 01 PONTA LISA PN10 (TFP10 FoFo) - DN   80 X 2,00   (31,800 kg)</t>
  </si>
  <si>
    <t>TUBOS DE FoFo DUCTIL C/  01 FLANGE E 01 PONTA LISA PN10 (TFP10 FoFo) - DN  150 X 0,50   (21,000 kg)</t>
  </si>
  <si>
    <t>TUBOS DE FoFo DUCTIL C/  01 FLANGE E 01 PONTA LISA PN10 (TFP10 FoFo) - DN  150 X 3,00   (86,000 kg)</t>
  </si>
  <si>
    <t>TUBOS DE FoFo DUCTIL C/  01 FLANGE E 01 PONTA LISA PN10 (TFP10 FoFo) - DN  100 X 2,30   (47,500 kg)</t>
  </si>
  <si>
    <t>TUBOS DE FoFo DUCTIL C/  01 FLANGE E 01 PONTA LISA PN10 (TFP10 FoFo) - DN  150 X 0,25   (21,000 kg)</t>
  </si>
  <si>
    <t>TUBOS DE FoFo DUCTIL C/  01 FLANGE E 01 PONTA LISA PN10 (TFP10 FoFo) - DN  150 X 2,50   (73,000 kg)</t>
  </si>
  <si>
    <t>TUBOS DE FoFo DUCTIL C/  01 FLANGE E 01 PONTA LISA PN10 (TFP10 FoFo) - DN  200 X 3,00   (114,400 kg)</t>
  </si>
  <si>
    <t>TUBOS DE FoFo DUCTIL C/ 02 FLANGES (TFL 10 FoFo)  -  DN   80 X 0,60  (21,900 kg)</t>
  </si>
  <si>
    <t>TUBOS DE FoFo DUCTIL C/ 02 FLANGES (TFL 10 FoFo)  -  DN   80 X 1,00   (21,900 kg)</t>
  </si>
  <si>
    <t>TUBOS DE FoFo DUCTIL C/ 02 FLANGES (TFL 10 FoFo)  -  DN   80 X 1,70  (35,800 kg)</t>
  </si>
  <si>
    <t>TUBOS DE FoFo DUCTIL C/ 02 FLANGES (TFL 10 FoFo)  -  DN   80 X 3,50   (56,650 kg)</t>
  </si>
  <si>
    <t>TUBOS DE FoFo DUCTIL C/ 02 FLANGES (TFL 10 FoFo)  -  DN   80 X 4,30  (70,550 kg)</t>
  </si>
  <si>
    <t>TUBOS DE FoFo DUCTIL C/ 02 FLANGES (TFL 10 FoFo)  -  DN  100 X 4,30    (86,400 kg)</t>
  </si>
  <si>
    <t>TUBOS DE FoFo DUCTIL C/ 02 FLANGES (TFL 10 FoFo)  -  DN  150 X 0,80   (42,000 kg)</t>
  </si>
  <si>
    <t>TUBOS DE FoFo DUCTIL C/ 02 FLANGES (TFL 10 FoFo)  -  DN  150 X 1,10   (55,000 kg)</t>
  </si>
  <si>
    <t>TUBOS DE FoFo DUCTIL C/ 02 FLANGES (TFL 10 FoFo)  -  DN  150 X 2,00   (68,000 kg)</t>
  </si>
  <si>
    <t>TUBOS DE FoFo DUCTIL C/ 02 FLANGES (TFL 10 FoFo)  -  DN  150 X 4,30  (133,000 kg)</t>
  </si>
  <si>
    <t>TUBOS DE FoFo DUCTIL C/ 02 FLANGES PN10 (TFL10 FoFo)  -  DN  100 X 4,00   (77,800 kg)</t>
  </si>
  <si>
    <t>TUBOS DE FoFo DUCTIL C/ 02 FLANGES PN10 (TFL10 FoFo)  -  DN  200 X 5,00   (194,000 kg)</t>
  </si>
  <si>
    <t>TUBOS DE FoFo DUCTIL C/ 02 FLANGES (TFL 10 FoFo)  -  DN  150 X 4,00   (120,000 kg)</t>
  </si>
  <si>
    <t>REDUCAO CONCENTRICA FoFo C/ FLANGES PN 10  (RFF10 FoFo)  -  DN 150 X 80  (18,850 kg)</t>
  </si>
  <si>
    <t>REDUCAO CONCENTRICA FoFo C/ FLANGES PN 10  (RFF10 FoFo)  -  DN 200 X 150  (22,000 kg)</t>
  </si>
  <si>
    <t>REDUCAO CONCENTRICA FoFo C/ FLANGES PN 10  (RFF10 FoFo)  -  DN 150 X 100  (15,500 kg)</t>
  </si>
  <si>
    <t>REDUCAO PONTA E BOLSA JGS  (R PB JGS FoFo)  -  DN 100 X 80   (8,100 kg)</t>
  </si>
  <si>
    <t>REDUCAO PONTA E BOLSA JGS  (R PB JGS FoFo)  -  DN 200 X 150   (20,000 kg)</t>
  </si>
  <si>
    <t>TE FoFo C/ FLANGES PN 10  (TFF10 FoFo)  -  DN 80 X 80  (15,300 kg)</t>
  </si>
  <si>
    <t>TE FoFo C/ FLANGES PN 10  (TFF10 FoFo)  -  DN 150 X 100  (28,500 kg)</t>
  </si>
  <si>
    <t>TE FoFo C/ FLANGES PN 10  (TFF10 FoFo)  -  DN 150 X 150   (32,000 kg)</t>
  </si>
  <si>
    <t>TE FoFo C/ FLANGES PN 10  (TFF10 FoFo)  -  DN 200 X 200   (47,000 kg)</t>
  </si>
  <si>
    <t>FLANGE CEGO FoFo PN 10  (FC10 FoFo)  -  DN 200   (11,000 kg)</t>
  </si>
  <si>
    <t>REGISTRO DE GAVETA CHATO FoFo C/ FLANGES PN 10  (RCFC10 FoFo)  -  DN 75   (26,000 kg)</t>
  </si>
  <si>
    <t>REGISTRO DE GAVETA CHATO FoFo C/ FLANGES PN 10  (RCFC10 FoFo)  -  DN 100   (37,000 kg)</t>
  </si>
  <si>
    <t>REGISTRO DE GAVETA CHATO FoFo C/ FLANGES PN 10  (RCFC10 FoFo)  -  DN 150   (60,000 kg)</t>
  </si>
  <si>
    <t>REGISTRO DE GAVETA CHATO FoFo C/ FLANGES PN 10  (RCFC10 FoFo)  -  DN 200   (104,000 kg)</t>
  </si>
  <si>
    <t>TOTAL GERAL DOS SERVIÇOS (R$):</t>
  </si>
  <si>
    <t>TUBOS DE FoFo DUCTIL C/  01 FLANGE E 01 PONTA LISA PN10 (TFP10 FoFo) - DN  200 X 0.50   (27,400 kg)</t>
  </si>
  <si>
    <t>6.2.1</t>
  </si>
  <si>
    <t>1.7</t>
  </si>
  <si>
    <t>9.1.1</t>
  </si>
  <si>
    <t>2.13.2</t>
  </si>
  <si>
    <t>Fornecimento de veículo leve (1.4 ou superior), com ar-condicionado para apoio à fiscalização, incluindo despesas com combustível, óleos, manutenção, licenciamento, seguros, impostos</t>
  </si>
  <si>
    <t>t</t>
  </si>
  <si>
    <t>5.12.2</t>
  </si>
  <si>
    <t>6.7.2</t>
  </si>
  <si>
    <t>global</t>
  </si>
  <si>
    <t>h</t>
  </si>
  <si>
    <t>Confecção de placa de sinalização totalmente refletiva</t>
  </si>
  <si>
    <t>um</t>
  </si>
  <si>
    <t>ESPALHAMENTO DE MATERIAL EM BOTA FORA, COM UTILIZACAO DE TRATOR DE ESTEIRAS DE 165 HP</t>
  </si>
  <si>
    <t>ESGOTAMENTO COM MOTO-BOMBA AUTOESCOVANTE</t>
  </si>
  <si>
    <t>H</t>
  </si>
  <si>
    <t>1.1.3</t>
  </si>
  <si>
    <t>TAMPAO FOFO ARTICULADO, CLASSE D400 CARGA MAX 40 T, REDONDO TAMPA *600 MM, REDE PLUVIAL/ESGOTO</t>
  </si>
  <si>
    <t>Desmonte de rocha dura incluindo perfuração, argamassa expansiva e retirada de material</t>
  </si>
  <si>
    <t>Estrutura de escoramento contínua</t>
  </si>
  <si>
    <t>LANCAMENTO/APLICACAO MANUAL DE CONCRETO EM FUNDACOES</t>
  </si>
  <si>
    <t>TXKM</t>
  </si>
  <si>
    <t>CONCRETO FCK = 15MPA, TRAÇO 1:3,4:3,5 (CIMENTO/ AREIA MÉDIA/ BRITA 1)- PREPARO MECÂNICO COM BETONEIRA 400 L. AF_07/2016</t>
  </si>
  <si>
    <t>Forma curva para estruturas, em compensado resinado de 10mm , 02 usos, inclusive escoramento</t>
  </si>
  <si>
    <t>5.1.29</t>
  </si>
  <si>
    <t>PINTURA ESMALTE BRILHANTE (2 DEMAOS) SOBRE SUPERFICIE METALICA, INCLUSIVE PROTECAO COM ZARCAO (1 DEMAO)</t>
  </si>
  <si>
    <t>Lastro de brita 1</t>
  </si>
  <si>
    <t>Levantamento topográfico planimétrico cadastral</t>
  </si>
  <si>
    <t>ESCAVAÇÃO MANUAL DE VALAS. AF_03/2016</t>
  </si>
  <si>
    <t>2.13.3</t>
  </si>
  <si>
    <t>3.3.2</t>
  </si>
  <si>
    <t>ESTAÇÃO DE TRATAMENTO - TESTE DE ESTANQUEIDADE</t>
  </si>
  <si>
    <t>8.4.3</t>
  </si>
  <si>
    <t>8.4.5</t>
  </si>
  <si>
    <t>Fornecimentos e Instalações Elétricas - EEE - 1</t>
  </si>
  <si>
    <t>Aterramento  e Eqüipotencialização das Instalações Elétricas</t>
  </si>
  <si>
    <t>Grupo Gerador 20/18kVA e Quadro de Transferência Automático</t>
  </si>
  <si>
    <t>Quadro Geral de Distribuição e Centro de Controle de Motores - 380 V QS/CCM (Motores: 2 x 5 cv)</t>
  </si>
  <si>
    <t xml:space="preserve">Sensor de Nível </t>
  </si>
  <si>
    <t>Iluminação da Área Externa</t>
  </si>
  <si>
    <t>Fornecimentos e Instalações Elétricas - EEE - 2</t>
  </si>
  <si>
    <t>Grupo Gerador 53/48kVA e Quadro de Transferência Automático</t>
  </si>
  <si>
    <t>Quadro Geral de Distribuição e Centro de Controle de Motores - 380 V QS/CCM (Motores: 2 x 15 cv)</t>
  </si>
  <si>
    <t>Fornecimentos e Instalações Elétricas - ETE</t>
  </si>
  <si>
    <t>Extensão de Rede de Distribuição Secundária - 380/220 V - ETE</t>
  </si>
  <si>
    <t>Apresentção do Projeto Elétrico  'as built' e dos Prontuário das Instalações Elétricas do  SES Canapi</t>
  </si>
  <si>
    <t>1.9</t>
  </si>
  <si>
    <t>2.2.1</t>
  </si>
  <si>
    <t>2.5.1.6</t>
  </si>
  <si>
    <t>2.13.1</t>
  </si>
  <si>
    <t>2.14.4</t>
  </si>
  <si>
    <t>2.14.6</t>
  </si>
  <si>
    <t>3.1.5</t>
  </si>
  <si>
    <t>5.8.3</t>
  </si>
  <si>
    <t>5.8.7</t>
  </si>
  <si>
    <t>5.13.14</t>
  </si>
  <si>
    <t>6.2.2</t>
  </si>
  <si>
    <t>6.4.2</t>
  </si>
  <si>
    <t>6.10.1</t>
  </si>
  <si>
    <t>6.10.2</t>
  </si>
  <si>
    <t>6.10.4</t>
  </si>
  <si>
    <t>6.10.5</t>
  </si>
  <si>
    <t>7.2.1</t>
  </si>
  <si>
    <t>7.4.3</t>
  </si>
  <si>
    <t>7.4.4</t>
  </si>
  <si>
    <t>7.10.2</t>
  </si>
  <si>
    <t>8.2.1</t>
  </si>
  <si>
    <t>9.6</t>
  </si>
  <si>
    <t>9.2.9</t>
  </si>
  <si>
    <t>9.3.9</t>
  </si>
  <si>
    <t>km</t>
  </si>
  <si>
    <t>Cruzeta de Concreto Tipo "T" de 1,90 m</t>
  </si>
  <si>
    <t>Pára-raio de Distribuição 12 kV - 5kA</t>
  </si>
  <si>
    <t>Chave Fusível de Distribuição 15 kV - 100 A base:C</t>
  </si>
  <si>
    <t>Pino de Isolador</t>
  </si>
  <si>
    <t>Cruzeta de Concreto Tipo "L" de 1,70 m</t>
  </si>
  <si>
    <t>Cabo de Alumínio sem alma de aço - CA  4 AWG</t>
  </si>
  <si>
    <t>Isolador de Disco, 15kV, 140x165mm</t>
  </si>
  <si>
    <t>Poste de Concreto tipo Duplo 'T' -  11 m / 200daN</t>
  </si>
  <si>
    <t>Poste de Concreto tipo Duplo 'T' -  11 m / 400daN</t>
  </si>
  <si>
    <t>Cj.</t>
  </si>
  <si>
    <t>Cabo de Cobre com Isolação em PVC 70º C - 0,6/1 kV  NBR 7288  -  10 mm²</t>
  </si>
  <si>
    <t>Cabo de Cobre Nu 25 mm²</t>
  </si>
  <si>
    <t>Cabo de Cobre Flexível com Isolação em PVC 70º C - 0,6/1 kV  NBR 7288  -  10 mm²</t>
  </si>
  <si>
    <t>Chave Fusível de Distribuição 15kV, 100A, 10kA, Base "C"</t>
  </si>
  <si>
    <t>Transformador Trifásico de  Distribuição 15 kVA - 13.800 V/ 380-220 V</t>
  </si>
  <si>
    <t>Grupo Gerador Diesel -   20 kVA com Quadro de Transferência Automático</t>
  </si>
  <si>
    <t>Extintor de Incêdio CO2 - 6 kg</t>
  </si>
  <si>
    <t>Painel QS/ CCM - 380 V para Motores de 2 x 5 cv com CLP e Inversores de Frequência</t>
  </si>
  <si>
    <t>Cabo de Cobre Flexível com Isolação em PVC 70º C - 0,6/1 kV  NBR 7288  - 4,0 mm²</t>
  </si>
  <si>
    <t>Sensor de Nível Ultrassônico com cabo</t>
  </si>
  <si>
    <t>Cabo de Cobre Flexível com Isolação em PVC 70º C - 0,6/1 kV  NBR 7288  - 1,5 mm²</t>
  </si>
  <si>
    <t>Cabo de Cobre Flexível com Isolação em PVC 70º C - 0,6/1 kV  NBR 7288  - 2,5 mm²</t>
  </si>
  <si>
    <t>Poste de Concreto tipo Duplo 'T' -  6m / 100daN</t>
  </si>
  <si>
    <t>Cabo de Cobre Flexível com Isolação em PVC 70º C - 0,6/1 kV  NBR 7288  -  1,50 mm²</t>
  </si>
  <si>
    <t>Cruzeta de Concreto Tipo "T" de 1,70 m</t>
  </si>
  <si>
    <t>TransformadorTrifásico de  Distribuição 30 kVA - 13.800 V/ 380-220 V</t>
  </si>
  <si>
    <t>Grupo Gerador Diesel -   50 kVA com Quadro de Transferência Automático</t>
  </si>
  <si>
    <t>Cabo de Cobre Flexível com Isolação em PVC 70º C - 0,6/1 kV  NBR 7288  -  16 mm²</t>
  </si>
  <si>
    <t>Painel QS/ CCM - 380 V para Motores de 2 x 15 cv com CLP e Inversores de Frequência</t>
  </si>
  <si>
    <t>Cabo de Cobre Flexível com Isolação em PVC 70º C - 0,6/1 kV  NBR 7288  - 6,0 mm²</t>
  </si>
  <si>
    <t>Poste de Concreto tipo Duplo 'T' -  10m / 300daN</t>
  </si>
  <si>
    <t>Cabo de Cobre Flexível com Isolação em PVC 70º C - 0,6/1 kV  NBR 7288  -  6 mm²</t>
  </si>
  <si>
    <t>8.14</t>
  </si>
  <si>
    <t>8.15</t>
  </si>
  <si>
    <t>8.16</t>
  </si>
  <si>
    <t>8.17</t>
  </si>
  <si>
    <t>8.18</t>
  </si>
  <si>
    <t>8.19</t>
  </si>
  <si>
    <t>8.20</t>
  </si>
  <si>
    <t>9.7</t>
  </si>
  <si>
    <t>9.8</t>
  </si>
  <si>
    <t>9.9</t>
  </si>
  <si>
    <t>9.10</t>
  </si>
  <si>
    <t>9.11</t>
  </si>
  <si>
    <t>9.12</t>
  </si>
  <si>
    <t>9.13</t>
  </si>
  <si>
    <t>9.14</t>
  </si>
  <si>
    <t>9.15</t>
  </si>
  <si>
    <t>9.16</t>
  </si>
  <si>
    <t>9.17</t>
  </si>
  <si>
    <t>9.18</t>
  </si>
  <si>
    <t>10.1</t>
  </si>
  <si>
    <t>10.2</t>
  </si>
  <si>
    <t>10.3</t>
  </si>
  <si>
    <t>10.4</t>
  </si>
  <si>
    <t>10.5</t>
  </si>
  <si>
    <t>10.6</t>
  </si>
  <si>
    <t>10.7</t>
  </si>
  <si>
    <t>8.21</t>
  </si>
  <si>
    <t>CURVA PVC, PB, JE, 45 GRAUS, DN 100 MM, PARA REDE COLETORA ESGOTO (NBR 10569)</t>
  </si>
  <si>
    <t>SELIM 90o ELASTICO ES PVC JE  (S90o ELASTICO ES PVC JE)  - DN 200 X 100 (NBR 10569)</t>
  </si>
  <si>
    <t>8.9.1</t>
  </si>
  <si>
    <t>8.9.2</t>
  </si>
  <si>
    <t>8.9.3</t>
  </si>
  <si>
    <t>10.0</t>
  </si>
  <si>
    <t>LEITOS DE SECAGEM</t>
  </si>
  <si>
    <t>ESTAÇÕES ELEVATÓRIAS (EEE-1/EEE-2)</t>
  </si>
  <si>
    <t>CONJUNTO MOTO BOMBA RE-AUTOESCORVANTE, DADOS:  Q = 5,00 l/s; AMT = 16,78 m.c.a; P = 5,00 CV</t>
  </si>
  <si>
    <t>5.4.1.4</t>
  </si>
  <si>
    <t>EXECUÇÃO DE ESCRITÓRIO EM CANTEIRO DE OBRA EM ALVENARIA, NÃO INCLUSOOBILIÁRIO E EQUIPAMENTOS. AF_02/2016</t>
  </si>
  <si>
    <t>Administração local e Manutenção de canteiro de obras</t>
  </si>
  <si>
    <t>CERCA C/ 09 FIOS DE ARAME FARPADO 16 BWG 4"x 4", C/ ESTACAS DE CONCRETO PRE-MOLDADAS, C/ PONTA INCLINADA E DIMENSOES DE 0,10 x 0,10 x 3,00m</t>
  </si>
  <si>
    <t>LIMPEZA MANUAL DO TERRENO, INCL. RASPAGEM, JUNTAMENTO E QUEIMA DO MATERIAL</t>
  </si>
  <si>
    <t>DESMATAMENTO, DESTOCAMENTO E LIMPEZA</t>
  </si>
  <si>
    <t>LIMPEZA DE RUAS APOS EXEC. DE OBRAS EM  S.E.S.'s</t>
  </si>
  <si>
    <t>LIMPEZA DE REDE COLETORA E EMISSÁRIO FINAL EXISTENTES</t>
  </si>
  <si>
    <t>LIMPEZA DE PV EXISTENTE</t>
  </si>
  <si>
    <t>TESTE DE REDE COLETORA, LINHA DE RECALQUE E EMISSÁRIO FINAL</t>
  </si>
  <si>
    <t>Sinalização Diurna com Tela tapume em pvc - 10 usos</t>
  </si>
  <si>
    <t>SINALIZACAO DE TRANSITO - NOTURNA</t>
  </si>
  <si>
    <t>ESCORAMENTO METALICO DE POSTES C/ ALTURA &gt; 7,00m</t>
  </si>
  <si>
    <t>ESCORAMENTO EM MADEIRA DE MURO OU PAREDE EXISTENTE</t>
  </si>
  <si>
    <t>PASSADICO EM MADEIRA DE LEI, COM CORRIMAO, P/ PEDESTRES</t>
  </si>
  <si>
    <t>LOCACAO E NIVELAMENTO DE EMISSARIO/REDE COLETORA COM AUXILIO DE EQUIPAMENTO TOPOGRAFICO</t>
  </si>
  <si>
    <t>LEVANT. CADASTRAL PLANIALT. DE EIXO DE ADUTORA, LINHA DE RECALQUE, EMISSÁRIO E INTERCEPTOR C/ ESTAQ. DE 20 EM 20M; SEÇ.TRANSV., IMPLANT. DE RN, DESENHOS, PLANTAS NA ESC. 1:2000, C/ FAIXA DE 60 METROS</t>
  </si>
  <si>
    <t>CADASTRO COMPLETO DE REDE COLETORA DE ESGOTOS DE SISTEMA CONVENCIONAL</t>
  </si>
  <si>
    <t>CADASTRO COMPLETO DE ADUTORA, INTERCEPTOR OU EMISSARIO</t>
  </si>
  <si>
    <t>ESCAVAÇÃO MECANIZADA DE VALA COM PROFUNDIDADE ATÉ 1,5 M (MÉDIA ENTRE MONTANTE E JUSANTE/UMA COMPOSIÇÃO POR TRECHO) COM RETROESCAVADEIRA (CAPACIDADE DA CAÇAMBA DA RETRO: 0,26 M3 / POTÊNCIA: 88 HP), LARGURA DE 0,8 M A 1,5 M, EM SOLO DE 1A CATEGORIA, LOCAISCOM BAIXO NÍVEL DE INTERFERÊNCIA. AF_01/2015</t>
  </si>
  <si>
    <t>ESCAVAÇÃO MECANIZADA DE VALA COM PROFUNDIDADE MAIOR QUE 1,5 M ATÉ 3,0 M (MÉDIA ENTRE MONTANTE E JUSANTE/UMA COMPOSIÇÃO POR TRECHO) COM RETRO ESCAVADEIRA (CAPACIDADE DA CAÇAMBA DA RETRO: 0,26 M3 / POTÊNCIA: 88 HP), LARGURA DE 0,8 M A 1,5 M, EM SOLO DE 1ª CATEGORIA, LOCAIS COM BAIXO NÍVEL DE INTERFERÊNCIA. AF_01/2015</t>
  </si>
  <si>
    <t>ESCAV. MECANIZ. DE VALAS - ESGOTO - EM SOLO DE 2a CAT. EXECUTADA ENTRE AS PROFUND. DE 0 A 2,00m</t>
  </si>
  <si>
    <t>ESCAV. MECANIZ. DE VALAS - ESGOTO - EM SOLO DE 2a CAT. EXECUTADA ENTRE AS PROFUND. DE 2 A 4,00m</t>
  </si>
  <si>
    <t>ESCAV. MECANIZ. DE POCOS E CAVAS DE FUNDACAO EM SOLO DE 2a CAT. EXECUTADA ENTRE AS PROFUND. DE 0 A 2,00m</t>
  </si>
  <si>
    <t>ESCAVACAO MECANICA DE VALA EM MATERIAL 2A. CATEGORIA DE 2,01 ATE 4,00M DE PROFUNDIDADE COM UTILIZACAO DE ESCAVADEIRA HIDRAULICA</t>
  </si>
  <si>
    <t>REATERRO MECANIZADO DE VALA COM RETROESCAVADEIRA (CAPACIDADE DA CAÇAMB A DA RETRO: 0,26 M³ / POTÊNCIA: 88 HP), LARGURA ATÉ 0,8 M, PROFUNDIDADE ATÉ 1,5 M, COM SOLO (SEM SUBSTITUIÇÃO) DE 1ª CATEGORIA EM LOCAIS COM BAIXO NÍVEL DE INTERFERÊNCIA. AF_04/2016</t>
  </si>
  <si>
    <t>ATERRO MECANIZADO DE VALA COM RETROESCAVADEIRA (CAPACIDADE DA CAÇAMBA DA RETRO: 0,26 M³ / POTÊNCIA: 88 HP), LARGURA ATÉ 0,8 M, PROFUNDIDADE ATÉ 1,5 M, COM SOLO ARGILO-ARENOSO. AF_05/2016</t>
  </si>
  <si>
    <t>PREPARO DE FUNDO DE VALA (LASTRO) COM LARGURA MENOR QUE 1,5 M, COM CAMADA DE AREIA, LANÇAMENTO MECANIZADO, EM LOCAL COM NÍVEL BAIXO DE INTERFERÊNCIA. AF_06/2016</t>
  </si>
  <si>
    <t>PREPARO DE FUNDO DE VALA (LASTRO) COM LARGURA MENOR QUE 1,5 M, COM CAMADA DE BRITA, LANÇAMENTO MECANIZADO, EM LOCAL COM NÍVEL BAIXO DE INTERFERÊNCIA. AF_06/2016</t>
  </si>
  <si>
    <t>CARGA E DESCARGA MECANIZADAS DE ENTULHO EM CAMINHAO BASCULANTE 6 M3</t>
  </si>
  <si>
    <t>CARGA E DESCARGA MECANICA DE SOLO UTILIZANDO CAMINHAO BASCULANTE 6,0M3/16T E PA CARREGADEIRA SOBRE PNEUS 128 HP, CAPACIDADE DA CAÇAMBA 1,7 A 2,8 M3, PESO OPERACIONAL 11632 KG</t>
  </si>
  <si>
    <t>ESPALHAMENTO DE MATERIAL DE 1A CATEGORIA COM TRATOR DE ESTEIRA COM 153HP</t>
  </si>
  <si>
    <t>TRANSPORTE COM CAMINHÃO BASCULANTE DE 10 M3, EM VIA URBANA EM LEITO NATURAL (UNIDADE: M3XKM). AF_04/2016 (Rocha)</t>
  </si>
  <si>
    <t>TRANSPORTE COM CAMINHÃO BASCULANTE DE 10 M3, EM VIA URBANA EM LEITO NATURAL (UNIDADE: M3XKM). AF_04/2016 (Solo)</t>
  </si>
  <si>
    <t>ESCORAMENTO DE VALA, TIPO PONTALETEAMENTO, COM PROFUNDIDADE DE 0 A 1,5M, LARGURA MENOR QUE 1,5 M, EM LOCAL COM NÍVEL BAIXO DE INTERFERÊNCIA. AF_06/2016</t>
  </si>
  <si>
    <t>ESCORAMENTO DE VALA, TIPO DESCONTÍNUO, COM PROFUNDIDADE DE 0 A 1,5 M,LARGURA MENOR QUE 1,5 M, EM LOCAL COM NÍVEL BAIXO DE INTERFERÊNCIA. AF_06/2016</t>
  </si>
  <si>
    <t>PV EM ANEL DE CONCRETO PRE-MOLDADO DN=0,60m, EM PROFUND. ATE 1,20m, C/ FORNEC. MAT., S/ FORNEC. E ASSENT.DE TAMPAO</t>
  </si>
  <si>
    <t>PV EM ANEL DE CONCRETO PRE-MOLDADO DN=0,80m, C/ LAJE DE RED., EM PROFUND. ATE 1,80m, C/ FORNEC.DO MAT., S/ FORNEC. E ASSENT. DE TAMPAO</t>
  </si>
  <si>
    <t>PV EM ANEL DE CONCRETO PRE-MOLDADO DN=1,10m, C/ LAJE DE RED. E CHAMINE , ENTRE PROFUND. DE 1,81 E 3,50m, C/ FORNEC. MAT., S/ FORNEC. E ASSENT. DE TAMPAO</t>
  </si>
  <si>
    <t>PV EM ANEL DE CONCRETO PRE-MOLDADO DN=1,10m, C/ LAJE DE RED. E CHAMINE, ENTRE PROFUND. DE 3,51 E 6,00m, C/ FORNEC. MAT., S/ FORNEC. E ASSENT. DE TAMPAO</t>
  </si>
  <si>
    <t>ASSENTAMENTO DE TAMPAO DE FERRO FUNDIDO 600 MM</t>
  </si>
  <si>
    <t>ASSENT. DE TUBO DE QUEDA EXTERNO (TIPOS I E II), C/ ENVOLTORIA DE CONCRETO, C/ FORNECIMENTO DO MAT. HIDRAULICO</t>
  </si>
  <si>
    <t>ASSENTAMENTO DE TUBO DE PVC PARA REDE COLETORA DE ESGOTO DE PAREDE MACIÇA, DN 150 MM, JUNTA ELÁSTICA, INSTALADO EM LOCAL COM NÍVEL BAIXO DE INTERFERÊNCIAS (NÃO INCLUI FORNECIMENTO). AF_06/2015</t>
  </si>
  <si>
    <t>ASSENTAMENTO DE TUBO DE PVC PARA REDE COLETORA DE ESGOTO DE PAREDE MACIÇA, DN 200 MM, JUNTA ELÁSTICA, INSTALADO EM LOCAL COM NÍVEL BAIXO DE INTERFERÊNCIAS (NÃO INCLUI FORNECIMENTO). AF_06/2015</t>
  </si>
  <si>
    <t>ASSENTAMENTO DE TUBO FOFO COM JUNTA ELASTICA  - DN  100  - INCLUSIVE TRANSPORTE</t>
  </si>
  <si>
    <t>ASSENTAMENTO DE TUBO FOFO COM JUNTA ELASTICA  - DN  150  - INCLUSIVE TRANSPORTE</t>
  </si>
  <si>
    <t>ASSENTAMENTO DE TUBO FOFO COM JUNTA ELASTICA  - DN  200  - INCLUSIVE TRANSPORTE</t>
  </si>
  <si>
    <t>CARGA E DESCARGA DE TUBOS PVC RIG. / RPVC, DN ATE 350 mm</t>
  </si>
  <si>
    <t>CARGA E DESCARGA DE TUBO DE F-F- DUCTIL OU AÇO CARBONO, P/DN ATE 300mm.</t>
  </si>
  <si>
    <t>RETIRADA, LIMPEZA E REASSENTAMENTO DE PARALELEPIPEDO SOBRE COLCHAO DEPO DE PEDRA ESPESSURA 10CM, REJUNTADO COM ARGAMASSA TRACO 1:3 (CIMENTOE AREIA), CONSIDERANDO APROVEITAMENTO DO PARALELEPIPEDO</t>
  </si>
  <si>
    <t>DEMOLIÇÃO DE PAVIMENTAÇÃO ASFÁLTICA COM UTILIZAÇÃO DE MARTELO PERFURADOR, ESPESSURA ATÉ 15 CM, EXCLUSIVE CARGA E TRANSPORTE</t>
  </si>
  <si>
    <t>CONCRETO BETUMINOSO USINADO A QUENTE COM CAP 50/70, BINDER, INCLUSO USINAGEM E APLICACAO, EXCLUSIVE TRANSPORTE</t>
  </si>
  <si>
    <t>TRANSPORTE DE MATERIAL ASFALTICO, COM CAMINHÃO COM CAPACIDADE DE 20000L EM RODOVIA PAVIMENTADA PARA DISTÂNCIAS MÉDIAS DE TRANSPORTE IGUAL OU INFERIOR A 100 KM. AF_02/2016</t>
  </si>
  <si>
    <t>COMPACTACAO DE ATERRO P/ ENSECADEIRAS C/ SOLO, INCL. DESTORROAMENTO, UMIDECIM., HOMOGENEIZ. E COMPACT. C/ ROLO</t>
  </si>
  <si>
    <t xml:space="preserve">TRANSPORTE COM CAMINHÃO BASCULANTE DE 10 M3, EM VIA URBANA EM LEITO NATURAL (UNIDADE: M3XKM). AF_04/2016 </t>
  </si>
  <si>
    <t>CONCRETO FCK = 25MPA, TRAÇO 1:2,3:2,7 (CIMENTO/ AREIA MÉDIA/ BRITA 1) - PREPARO MECÂNICO COM BETONEIRA 400 L. AF_07/2016</t>
  </si>
  <si>
    <t>CONCRETO FCK = 30MPA, TRAÇO 1:2,1:2,5 (CIMENTO/ AREIA MÉDIA/ BRITA 1) - PREPARO MECÂNICO COM BETONEIRA 400 L. AF_07/2016</t>
  </si>
  <si>
    <t>ARMAÇÃO DE FUNDAÇÕES E ESTRUTURAS DE CONCRETO ARMADO, EXCETO VIGAS, PILARES E LAJES (DE EDIFÍCIOS DE MÚLTIPLOS PAVIMENTOS, EDIFICAÇÃO TÉRREAOU SOBRADO), UTILIZANDO AÇO CA-50 DE 10.0 MM - MONTAGEM. AF_12/2015</t>
  </si>
  <si>
    <t>FABRICAÇÃO, MONTAGEM E DESMONTAGEM DE FÔRMA DE LAJE MACIÇA COM ÁREA MÉDIA MENOR OU IGUAL A 20 M², PÉ-DIREITO SIMPLES, EM CHAPA DE MADEIRA COMPENSADA RES., 2 UTILIZ.</t>
  </si>
  <si>
    <t>EXEC. DE BOCA DE BUEIRO EM CONCRETO CICLOPICO C/ 30% DE PEDRA DE MAO, fck=11 MPa, P/ BUEIRO C/ DN=400mm</t>
  </si>
  <si>
    <t>ENROCAMENTO C/ PEDRA DE MAO, C/ ARRUMACAO MANUAL, INCL. FORNEC. DO MATERIAL</t>
  </si>
  <si>
    <t>Caixa de concreto armado pré-moldado, p/ ligação predial de esgoto sanitário, e=0,07 m, secao interna de 0,40 X 0,54m E  0,41 m &lt;= h &lt; =0,80m, s/ fornecimento e assentamento de tampa</t>
  </si>
  <si>
    <t>FORNEC. E ASSENT. DE TAMPA RETANGULAR DE CONCRETO ARMADO P/ CAIXA DE INSPECAO SANITARIA (59 X 45cm) e= 7cm</t>
  </si>
  <si>
    <t>EXECUÇAO DE LIGAÇAO PREDIAL CONDOMINIAL,EM RAMAL DE DESCARGA EXISTENTE, C/DN 100 A 150MM ,S/FORNECIMENTO DO MAT. HIDRAULICO</t>
  </si>
  <si>
    <t>Caixa de concreto armado pré-moldado, p/ ligação predial de esgoto sanitário, e=0,07 m, secao interna de 0,40 X 0,54m, h = 0,40m, s/ fornecimento e assentamento de tampa</t>
  </si>
  <si>
    <t>Caixa de concreto armado pré-moldado, p/ ligação predial de esgoto sanitário, e=0,07 m, secao interna de 0,40 X 0,54m E  0,81 m &lt;= h &lt; =1,20m, s/ fornecimento e assentamento de tampa</t>
  </si>
  <si>
    <t>EXECUÇAO DE RAMAL PREDIAL P/ESGOTO, EM PAV. C/ PARALELEPIPEDO/PEDRA IRREGULAR, DN 100mm</t>
  </si>
  <si>
    <t>EXECUÇAO DE RAMAL PREDIAL P/ESGOTO,EM TERRENO NATURAL,DN 100mm</t>
  </si>
  <si>
    <t>TAMPONAMENTO DO RAMAL DOMICILIAR, C/ PASTILHA DE ARGAMASSA, INCL. FORNEC. DO MAT.</t>
  </si>
  <si>
    <t>TAPUME EM CHAPA DE MADEIRA COMPENSADA P/ ISOLAR O LOCAL DAS OBRAS, INCL. FORNEC., INSTAL. E PINTURA PADRAO CODEVASF</t>
  </si>
  <si>
    <t>CADASTRO DE OBRAS CIVIS</t>
  </si>
  <si>
    <t>GABARITO P/ EDIFICACOES</t>
  </si>
  <si>
    <t>ESCAVAÇÃO MANUAL DE POÇOS E VALAS. AF_03/2016</t>
  </si>
  <si>
    <t>ESCAVACAO MECANICA DE VALA EM MATERIAL DE 2A. CATEGORIA ATE 2 M DE PROFUNDIDADE COM UTILIZACAO DE ESCAVADEIRA HIDRAULICA</t>
  </si>
  <si>
    <t>CARGA E DESCARGA MECANIZADAS DE ENTULHO EM CAMINHAO BASCULANTE 6 M3 (Rocha)</t>
  </si>
  <si>
    <t>ESCORAMENTO CONTINUO C/ ESTACAS METALICAS</t>
  </si>
  <si>
    <t>ESCORAMENTO FORMAS H=3,50 A 4,00 M, COM MADEIRA DE 3A QUALIDADE, NAO APARELHADA, APROVEITAMENTO TABUAS 3X E PRUMOS 4X.</t>
  </si>
  <si>
    <t>FORN. E ASSENT. DE TAMPA EM FERRO FUNDIDO P/ INSPEÇÃO  CONFORME PROJETO, INCLUSIVE PINTURA  ANTICORROSIVA A ÓLEO EM DUAS DEMÃOS E ACESSÓRIOS DE FIXAÇÃO</t>
  </si>
  <si>
    <t>MONT. DE PEÇAS, CONEXOES, VALVULAS, APARELHOS E ACESSORIOS DE FERRO FUNDIDO DUCTIL OU AÇO CARBONO, JUNTA FLANGEADA OU MECANICA C/ DIAMETROS DE 50 A 250 mm.</t>
  </si>
  <si>
    <t>ALVENARIA DE VEDAÇÃO DE BLOCOS CERÂMICOS FURADOS NA HORIZONTAL DE 9X14X19CM (ESPESSURA 9CM) DE PAREDES COM ÁREA LÍQUIDA MENOR QUE 6M² SEM VÃOS E ARGAMASSA DE ASSENTAMENTO COM PREPARO EM BETONEIRA. AF_06/2014</t>
  </si>
  <si>
    <t>ALVENARIA EM TIJOLO CERAMICO MACICO 5X10X20CM 1/2 VEZ (ESPESSURA 10CM), ASSENTADO COM ARGAMASSA TRACO 1:2:8 (CIMENTO, CAL E AREIA)</t>
  </si>
  <si>
    <t>ELEMENTOS VAZADOS DE CONCRETO PRE-MOLDADO (COBOGO)</t>
  </si>
  <si>
    <t>REVESTIMENTO C/ ARGAMASSA  DE CIMENTO E AREIA GROSSA P/ REVESTIMENTO DE CAIXAS</t>
  </si>
  <si>
    <t>EMBASAMENTO C/PEDRA ARGAMASSADA UTILIZANDO ARG.CIM/AREIA 1:4</t>
  </si>
  <si>
    <t>TELHAMENTO COM TELHA CERÂMICA CAPA-CANAL, TIPO COLONIAL, COM ATÉ 2 ÁGUAS, INCLUSO TRANSPORTE VERTICAL. AF_06/2016</t>
  </si>
  <si>
    <t>TRAMA DE MADEIRA COMPOSTA POR RIPAS, CAIBROS E TERÇAS PARA TELHADOS DEATÉ 2 ÁGUAS PARA TELHA CERÂMICA CAPA-CANAL, INCLUSO TRANSPORTE VERTIC
AL. AF_12/2015</t>
  </si>
  <si>
    <t>PORTA DE FERRO LISA, DE ABRIR, C/ 02 FOLHAS, INCL. FERRAGENS, GUARNIÇOES, LIXAMENTO E PINTURA DE PROTEÇAO A BASE DE EPOXI</t>
  </si>
  <si>
    <t>CHAPISCO APLICADO EM ALVENARIAS E ESTRUTURAS DE CONCRETO INTERNAS, COMCOLHER DE PEDREIRO. ARGAMASSA TRAÇO 1:3 COM PREPARO EM BETONEIRA 400
L. AF_06/2014</t>
  </si>
  <si>
    <t>MASSA ÚNICA, PARA RECEBIMENTO DE PINTURA, EM ARGAMASSA TRAÇO 1:2:8, PREPARO MECÂNICO COM BETONEIRA 400L, APLICADA MANUALMENTE EM FACES INTER
NAS DE PAREDES, ESPESSURA DE 20MM, COM EXECUÇÃO DE TALISCAS. AF_06/201
4</t>
  </si>
  <si>
    <t>LASTRO DE CONCRETO, PREPARO MECÂNICO, INCLUSOS ADITIVO IMPERMEABILIZANTE, LANÇAMENTO E ADENSAMENTO</t>
  </si>
  <si>
    <t>PISO CIMENTADO, ALISADO</t>
  </si>
  <si>
    <t>APLICAÇÃO MANUAL DE PINTURA COM TINTA LÁTEX PVA EM PAREDES, DUAS DEMÃOS. AF_06/2014</t>
  </si>
  <si>
    <t>ESCADA TIPO MARINHEIRO EM TUBO ACO GALVANIZADO 1 1/2" 5 DEGRAUS</t>
  </si>
  <si>
    <t>EXECUÇÃO DE PASSEIO (CALÇADA) COM CONCRETO MOLDADO IN LOCO, FEITO EM OBRA, ACABAMENTO CONVENCIONAL, NÃO ARMADO. AF_07/2016 (ESPESSURA 6 CM)</t>
  </si>
  <si>
    <t>PORTAO P/ VEICULOS EM TUBOS DE FERRO GALVANIZADO DE 01 OU 02 FOLHAS, C/ VEDAÇAO EM CHAPA DE AÇO GALVANIZADO,INCL. GUARNIÇOES E FERRAGENS, C/ LARGURA DE 2 A 5m</t>
  </si>
  <si>
    <t>INSTALACAO DE CONJ.MOTO BOMBA HORIZONTAL ATE 10 CV</t>
  </si>
  <si>
    <t>INSTALACAO DE CONJ.MOTO BOMBA SUBMERSIVEL DE 11 A 25 CV</t>
  </si>
  <si>
    <t>FORNEC.E INST.DE VERTEDOR DE FIBRA DE VIDRO,C/ACIONAMENTO DIRETO NA GAVETA, e=6 mm, INCL.QUADRO DE FIBRA DE VIDRO E CHUMBADORES DE AÇO INOX</t>
  </si>
  <si>
    <t>FORNEC.E ASSENT.DE GRADE MANUAL P/PRE-TRATAMENTO DE ESGOTOS/AGUA BRUTA</t>
  </si>
  <si>
    <t>FORNEC.E INST.DE STOP LOG'S E VERTEDORES EM FIBRA DE VIDRO,C/GUIAS EM ALUMINIO PARA ELEVATORIAS ATE 100l/s</t>
  </si>
  <si>
    <t>FORNEC.E INST.DE CHAVE TIPO T EM TUBOS GALVANIZADO P/CABEÇOTE DE REGISTRO</t>
  </si>
  <si>
    <t>IMPERMEABILIZAÇAO EM ESTAÇOES DE TRAT. DE AGUA E ESGOTO COM PREPARO DE SUPERFICIE E TRATAMENTO EPOXI</t>
  </si>
  <si>
    <t>LOCACAO DA OBRA, COM USO DE EQUIPAMENTOS TOPOGRAFICOS, INCLUSIVE NIVELADOR</t>
  </si>
  <si>
    <t>CAIXA DE PASSAGEM/RECEPCAO EM ALVEN. DE TIJOLO MACICO, TAMPA EM CONCRETO ARMADO, SECAO INTERNA 1,00 X 1,00m, h&lt;=1,30 m</t>
  </si>
  <si>
    <t>TESTE DE ESTANQUEIDADE EM RESERVATÓRIOS DE CONCRETO ARMADO (DAFA'S)</t>
  </si>
  <si>
    <t>APLICAÇÃO MANUAL DE PINTURA COM TINTA LÁTEX ACRÍLICA EM PAREDES, DUAS DEMÃOS. AF_06/2014</t>
  </si>
  <si>
    <t>GUARDA-CORPO EM TUBO DE ACO GALVANIZADO 1 1/2"</t>
  </si>
  <si>
    <t>PISO CIMENTADO TRACO 1:4 (CIMENTO E AREIA) ACABAMENTO  LISO ESPESSURA 2,5CM PREPARO MANUAL DA ARGAMASSA</t>
  </si>
  <si>
    <t>MONTAGEM E DESMONTAGEM DE FÔRMA DE LAJE MACIÇA COM ÁREA MÉDIA MENOR OUIGUAL A 20 M², PÉ-DIREITO SIMPLES, EM CHAPA DE MADEIRA COMPENSADA RES
INADA, 4 UTILIZAÇÕES. AF_12/2015</t>
  </si>
  <si>
    <t>ALVENARIA EM TIJOLO CERAMICO MACICO 5X10X20CM 1 VEZ (ESPESSURA 20CM),ASSENTADO COM ARGAMASSA TRACO 1:2:8 (CIMENTO, CAL E AREIA)</t>
  </si>
  <si>
    <t>MASSA ÚNICA, PARA RECEBIMENTO DE PINTURA, EM ARGAMASSA TRAÇO 1:2:8, PREPARO MECÂNICO COM BETONEIRA 400L, APLICADA MANUALMENTE EM FACES INTER
NAS DE PAREDES, ESPESSURA DE 20MM, COM EXECUÇÃO DE TALISCAS. AF_06/2014</t>
  </si>
  <si>
    <t>MONT. E INSTAL. DE COMPORTA DE SUPERFICIE C/ ACION. DIRETO NA GAVETA, C/AREA DO CANAL ATE 0,40m2</t>
  </si>
  <si>
    <t>CAMADA DE TIJOLO COM JUNTA DE 2.0cm PARA LEITO DE SECAGEM</t>
  </si>
  <si>
    <t>DESMATAMENTO E LIMPEZA MECANIZADA DE TERRENO COM ARVORES ATE Ø 15CM, UTILIZANDO TRATOR DE ESTEIRAS</t>
  </si>
  <si>
    <t>ESCAVACAO E TRANSPORTE DE MATERIAL DE 1A CAT DMT 50M COM TRATOR SOBREESTEIRAS 347 HP COM LAMINA E ESCARIFICADOR</t>
  </si>
  <si>
    <t>ESCAVACAO E TRANSPORTE DE MATERIAL DE 2A CAT DMT 50M COM TRATOR SOBREESTEIRAS 347 HP COM LAMINA E ESCARIFICADOR</t>
  </si>
  <si>
    <t>COMPACTACAO DE ATERRO P/ DIQUES LATERAIS DE LAGOAS, INCL. DESTORROAMENTO, UMIDEC., HOMOGENEIZ. E COMPAC. MECANIZ. C/ ROLO</t>
  </si>
  <si>
    <t>COMPACTACAO DE ATERRO P/ FUNDO DE LAGOAS, INCL. DESTORROAMENTO, UMIDEC., HOMOGENEIZ. E COMPAC. MECANIZ. C/ ROLO</t>
  </si>
  <si>
    <t>ESCAVACAO MECANICA PARA ACERTO DE TALUDES, EM MATERIAL DE 1A CATEGORIA, COM ESCAVADEIRA HIDRAULICA</t>
  </si>
  <si>
    <t>EXPLORAÇÃO DE JAZIDA DE SOLO</t>
  </si>
  <si>
    <t>PROTECAO DE TALUDE COM PLACAS DE CONCRETO E=5cm</t>
  </si>
  <si>
    <t>CALHA EM CONCRETO SIMPLES, EM MEIA CANA DE CONCRETO, DIAMETRO 400 MM</t>
  </si>
  <si>
    <t>CHAPISCO APLICADO EM ALVENARIAS E ESTRUTURAS DE CONCRETO INTERNAS, COM COLHER DE PEDREIRO. ARGAMASSA TRAÇO 1:3 COM PREPARO MANUAL. AF_06/2014</t>
  </si>
  <si>
    <t>ASSENTAMENTO DE GUIA (MEIO-FIO) EM TRECHO RETO, CONFECCIONADA EM CONCRETO PRÉ-FABRICADO, DIMENSÕES 100X15X13X30 CM (COMPRIMENTO X BASE INFER
IOR X BASE SUPERIOR X ALTURA), PARA VIAS URBANAS (USO VIÁRIO). AF_06/2016</t>
  </si>
  <si>
    <t>CERCA C/ 12 FIOS DE ARAME FARPADO 16 BWG 4"x 4", C/ ESTACAS DE CONCRETO PRE-MOLDADAS C/ PONTA INCLINADA E DIMENSOES DE 0,10 x 0,10 x 3,00m</t>
  </si>
  <si>
    <t>PINTURA ESMALTE BRILHANTE (2 DEMAOS) SOBRE SUPERFICIE METALICA, INCLUSIVE PROTECAO COM ZARCAO (1 DEMAO) (PORTÂO/ETE)</t>
  </si>
  <si>
    <t>PLANTIO DE GRAMA BATATAIS EM PLACAS</t>
  </si>
  <si>
    <t>PLANTIO DE ARVORE REGIONAL, ALTURA MAIOR QUE 2,00M, EM CAVAS DE 80X80X80CM</t>
  </si>
  <si>
    <t>INSTALAÇÃO DE MEDIDOR PARSHALL DE FIBRA DE VIDRO (SEM FORNEC. DO MEDIDOR)</t>
  </si>
  <si>
    <t>TAMPA CONCRETO PREMOLDADO FCK=15,0 MPA E=7 CM</t>
  </si>
  <si>
    <t>ASSENT. DE TUBOS EM PEAD, DN ATE 300mm</t>
  </si>
  <si>
    <t>MURO PRE-MOLDADO DE PLACAS DE CONCRETO ARMADO, e=5cm C/COLUNAS DE CONCRETO ARMADO C/DIMENSOES DE 0,13 X 0,13 X 3,00m   (489,60m)</t>
  </si>
  <si>
    <t>BASE DE SOLO CIMENTO (4% MISTURA EM PISTA)</t>
  </si>
  <si>
    <t>Detalhamento de Projeto Executivo das Instalações Elétricas do SES Canapi e Aprovação da Concessionária de Energia Elétrica</t>
  </si>
  <si>
    <t>Extensão de Rede de Distribuição Primária - 13,8 kV - EEE 1</t>
  </si>
  <si>
    <t>Entrada de Serviço com Subestação Aérea 15 kVA  e Ramal de Distribuição subterrâneo</t>
  </si>
  <si>
    <t>Serviços  Auxiliares Casa do Gerador e Casa de Bombas  -  Iluminação e Tomadas</t>
  </si>
  <si>
    <t>Interligação da rede elétrica/subestação à rede da concessionária (Linha Viva) da EEE-1</t>
  </si>
  <si>
    <t>Extensão de Rede de Distribuição Primária - 13,8 kV - EEE 2</t>
  </si>
  <si>
    <t>Entrada de Serviço com Subestação Aérea 30 kVA  e Ramal de Distribuição subterrâneo</t>
  </si>
  <si>
    <t>Interligação da rede elétrica/subestação à rede da concessionária (Linha Viva) da EEE-2</t>
  </si>
  <si>
    <t>Entrada de Serviço com Ramal de Distribuição Subterrâneo</t>
  </si>
  <si>
    <t xml:space="preserve">Quadro de Distribuição Geral e Inslatação de baixa Tensão </t>
  </si>
  <si>
    <t>Iluminação da Área Externa - ETE</t>
  </si>
  <si>
    <t>VALVULAS DE COMANDO HIDRAULICO OU ELETRICO EM  FoFo DUCTIL E DEMAIS MATERIAIS STANDART, EXCLUSIVE SERV. E MAT. P/ INSTAL. ELET.</t>
  </si>
  <si>
    <t>PLANILHA QUANTITATIVO E ORÇAMENTO DE PROJETO (Data Base: MAR/2017)</t>
  </si>
  <si>
    <t>MEDIDOR PARSHALL DE FIBRA DE VIDRO C/ W = 3"</t>
  </si>
  <si>
    <t>ESTAÇÕES ELEVATÓRIAS E TRATAMENTO</t>
  </si>
  <si>
    <t>5.18</t>
  </si>
  <si>
    <t>5.18.1</t>
  </si>
  <si>
    <t>PRÉ-OPERAÇÃO DO SISTEMA</t>
  </si>
  <si>
    <t>PRÉ-OPERAÇÃO DO SISTEMA APÓS ENTREGA DA OBRA</t>
  </si>
  <si>
    <t>UNID.</t>
  </si>
  <si>
    <t>QUANT.</t>
  </si>
  <si>
    <t>P. UNITÁRIO</t>
  </si>
  <si>
    <t>P. TOTAL</t>
  </si>
  <si>
    <t>Subtotal</t>
  </si>
  <si>
    <r>
      <t xml:space="preserve">CARGA E DESCARGA MECANICA DE </t>
    </r>
    <r>
      <rPr>
        <b/>
        <sz val="10"/>
        <rFont val="Arial"/>
        <family val="2"/>
      </rPr>
      <t>SOLO</t>
    </r>
    <r>
      <rPr>
        <sz val="10"/>
        <rFont val="Arial"/>
        <family val="2"/>
      </rPr>
      <t xml:space="preserve"> UTILIZANDO CAMINHAO BASCULANTE 6,0M3/16T E PA CARREGADEIRA SOBRE PNEUS 128 HP, CAPACIDADE DA CAÇAMBA 1,7 A 2,8 M3.</t>
    </r>
  </si>
  <si>
    <t>BDI (Serv.):</t>
  </si>
  <si>
    <t>BDI (Mat.):</t>
  </si>
  <si>
    <t>BDI (Insumos):</t>
  </si>
  <si>
    <t>PLANILHA RESUMIDA (Data Base: MAR/2017)</t>
  </si>
  <si>
    <t>BDI (Serviços):</t>
  </si>
  <si>
    <t>Item</t>
  </si>
  <si>
    <t>CÓDIGO</t>
  </si>
  <si>
    <t>Un.</t>
  </si>
  <si>
    <t>Quant.</t>
  </si>
  <si>
    <t>Valor (R$)</t>
  </si>
  <si>
    <t>Valor Total (R$)</t>
  </si>
  <si>
    <t>Preço</t>
  </si>
  <si>
    <t>Custo</t>
  </si>
  <si>
    <t>ESTAÇÕES ELEVATÓRIAS</t>
  </si>
  <si>
    <t>TOTAL GERAL DOS SERVIÇOS (R$)</t>
  </si>
  <si>
    <t>TOTAL GERAL DOS MATERIAIS (R$):</t>
  </si>
  <si>
    <t>TOTAL GERAL DOS SERVIÇOS E MATERIAIS (R$):</t>
  </si>
  <si>
    <t>1/A</t>
  </si>
  <si>
    <t>B</t>
  </si>
  <si>
    <t>C</t>
  </si>
  <si>
    <t>1/D</t>
  </si>
  <si>
    <t>PLANILHA BÁSICA</t>
  </si>
  <si>
    <t>E D I T A L</t>
  </si>
  <si>
    <t>EDITAL Nº:</t>
  </si>
  <si>
    <t>LOTE:</t>
  </si>
  <si>
    <t>ÚNICO</t>
  </si>
  <si>
    <t>DATA:</t>
  </si>
  <si>
    <t>HORA:</t>
  </si>
  <si>
    <t>LOCAL:</t>
  </si>
  <si>
    <t>DATA-BASE</t>
  </si>
  <si>
    <t>PRAZO (DIAS)</t>
  </si>
  <si>
    <t>PRAZO (meses)</t>
  </si>
  <si>
    <t>UNIT</t>
  </si>
  <si>
    <t>OBRA</t>
  </si>
  <si>
    <t>D I V E R S O S</t>
  </si>
  <si>
    <t>EMPRESA :</t>
  </si>
  <si>
    <t>UNID. MONETÁRIA</t>
  </si>
  <si>
    <t>R $</t>
  </si>
  <si>
    <t>BONIFICAÇÃO</t>
  </si>
  <si>
    <t>TAXA (D + J)</t>
  </si>
  <si>
    <t>R O D O V I A(S)</t>
  </si>
  <si>
    <t>TRECHOS :</t>
  </si>
  <si>
    <t>SUB-TRECHOS :</t>
  </si>
  <si>
    <t>EXTENSÃO :</t>
  </si>
  <si>
    <t>JURISDIÇÃO:</t>
  </si>
  <si>
    <t>PNV</t>
  </si>
  <si>
    <t>SEGMENTO:</t>
  </si>
  <si>
    <t>M Ã O  D E  O B R A</t>
  </si>
  <si>
    <t>SALÁRIO</t>
  </si>
  <si>
    <t>SALÁRIO/HORA</t>
  </si>
  <si>
    <t>ENC. SOCIAIS     (%)</t>
  </si>
  <si>
    <t>JORNADA/MÊS (h)</t>
  </si>
  <si>
    <t>C O M B U S T Í V E I S</t>
  </si>
  <si>
    <t>DIESEL</t>
  </si>
  <si>
    <t>ALCOOL</t>
  </si>
  <si>
    <t>GASOLINA</t>
  </si>
  <si>
    <t>FUEL OIL</t>
  </si>
  <si>
    <t>KWH</t>
  </si>
  <si>
    <t>A T U A L I Z A Ç Ã O  (I F G V)</t>
  </si>
  <si>
    <t>TABELA  (???/94)</t>
  </si>
  <si>
    <t>ATUAL  (???/94)</t>
  </si>
  <si>
    <t>1º MÊS</t>
  </si>
  <si>
    <t>2º MÊS</t>
  </si>
  <si>
    <t>3º MÊS</t>
  </si>
  <si>
    <t>INFLATOR</t>
  </si>
  <si>
    <t>Q U A D R O S   D I V E R S O S</t>
  </si>
  <si>
    <t>Identificação da Empresa</t>
  </si>
  <si>
    <t>Organiz. Societária</t>
  </si>
  <si>
    <t>Rel. Obras Executadas</t>
  </si>
  <si>
    <t>Rel. Equipe Técnica</t>
  </si>
  <si>
    <t>Curriculum Vitae</t>
  </si>
  <si>
    <t>Rel. Obras da Proponente</t>
  </si>
  <si>
    <t>Demo. Capac. Financ</t>
  </si>
  <si>
    <t>Resumo</t>
  </si>
  <si>
    <t>Planilha Orçamento</t>
  </si>
  <si>
    <t>Composição Preços</t>
  </si>
  <si>
    <t>Custo Horário Eqptº</t>
  </si>
  <si>
    <t>Escala Salarial</t>
  </si>
  <si>
    <t>Cronograma</t>
  </si>
  <si>
    <t>Prod. Equipe Mecânica</t>
  </si>
  <si>
    <t>Rel. de serviços auxiliares</t>
  </si>
  <si>
    <t>Relação de Equipamenyo</t>
  </si>
  <si>
    <t>CARIMBO</t>
  </si>
  <si>
    <t>Nome</t>
  </si>
  <si>
    <t>Título - CREA</t>
  </si>
  <si>
    <t>22/2017</t>
  </si>
  <si>
    <t>10:00 - brasilia</t>
  </si>
  <si>
    <t>CS SERVIÇOS E LOCAÇÃO DE EQUIPAMENTOS LTDA</t>
  </si>
  <si>
    <t>INSUMOS</t>
  </si>
  <si>
    <t>08 DE DEZEMBRO 2017</t>
  </si>
  <si>
    <t>GIL DO NASCIMENTO SANTOS</t>
  </si>
  <si>
    <t>RN-26130304432</t>
  </si>
  <si>
    <t>DATA</t>
  </si>
  <si>
    <t>EDITAL Nº</t>
  </si>
  <si>
    <t>CRONOGRAMA FISICO FINANCEIRO</t>
  </si>
  <si>
    <t>MOBILIZAÇÃO DE PESSOAL E EQUIPAMENTOS</t>
  </si>
  <si>
    <t>PREÇO</t>
  </si>
  <si>
    <t>VALOR (R$)</t>
  </si>
  <si>
    <t>BANCO</t>
  </si>
  <si>
    <t>Descrição</t>
  </si>
  <si>
    <t>und</t>
  </si>
  <si>
    <t>quant</t>
  </si>
  <si>
    <t>1,00</t>
  </si>
  <si>
    <t>SINAPI</t>
  </si>
  <si>
    <t>2,00</t>
  </si>
  <si>
    <t>SUB TOTAL</t>
  </si>
  <si>
    <t>DESMONTE DE ROCHA DURA INCLUINDO PERFURAÇÃO, ARGAMASSA EXPANSIVA E RETIRADA DE MATERIAL</t>
  </si>
  <si>
    <t>M³</t>
  </si>
  <si>
    <t>53.864,00</t>
  </si>
  <si>
    <t>Compressor de Ar  - 400 PCM (89kw)</t>
  </si>
  <si>
    <t>62,30</t>
  </si>
  <si>
    <t>5.795,00</t>
  </si>
  <si>
    <t>Martelete - perfuratriz manual</t>
  </si>
  <si>
    <t>4,10</t>
  </si>
  <si>
    <t>647,00</t>
  </si>
  <si>
    <t>BLASTER, DINAMITADOR OU CABO DE FOGO</t>
  </si>
  <si>
    <t>14,95</t>
  </si>
  <si>
    <t>6.111,00</t>
  </si>
  <si>
    <t>Servente</t>
  </si>
  <si>
    <t>5,42</t>
  </si>
  <si>
    <t>ORSE</t>
  </si>
  <si>
    <t>4.258,00</t>
  </si>
  <si>
    <t>Série de brocas S-12 D=22mm</t>
  </si>
  <si>
    <t>2.405,80</t>
  </si>
  <si>
    <t>2.365,00</t>
  </si>
  <si>
    <t>Dinamite a 60% (gelatina especial)</t>
  </si>
  <si>
    <t>5,80</t>
  </si>
  <si>
    <t>4.160,00</t>
  </si>
  <si>
    <t>Espoleta comum nº8</t>
  </si>
  <si>
    <t>0,68</t>
  </si>
  <si>
    <t>1.634,00</t>
  </si>
  <si>
    <t>Cordel detonante NP 10</t>
  </si>
  <si>
    <t>1,17</t>
  </si>
  <si>
    <t>10.518,00</t>
  </si>
  <si>
    <t>Retardador de cordel</t>
  </si>
  <si>
    <t>2.762,00</t>
  </si>
  <si>
    <t>Estopim</t>
  </si>
  <si>
    <t>1,08</t>
  </si>
  <si>
    <t>UNIT.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</si>
</sst>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#,##0.00000"/>
    <numFmt numFmtId="168" formatCode="&quot;R$&quot;\ #,##0_);\(&quot;R$&quot;\ #,##0\)"/>
    <numFmt numFmtId="169" formatCode="#,#00"/>
    <numFmt numFmtId="170" formatCode="%#,#00"/>
    <numFmt numFmtId="171" formatCode="#.##000"/>
    <numFmt numFmtId="172" formatCode="#,"/>
    <numFmt numFmtId="173" formatCode="&quot;R$&quot;#,##0.00_);[Red]\(&quot;R$&quot;#,##0.00\)"/>
    <numFmt numFmtId="174" formatCode="dd\.mm\.yy"/>
    <numFmt numFmtId="175" formatCode="mmm\-yy"/>
    <numFmt numFmtId="176" formatCode="#,##0.0000"/>
  </numFmts>
  <fonts count="55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b/>
      <shadow/>
      <sz val="10"/>
      <name val="Arial"/>
      <family val="2"/>
    </font>
    <font>
      <sz val="10"/>
      <color indexed="24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ourier New"/>
      <family val="3"/>
    </font>
    <font>
      <b/>
      <sz val="15"/>
      <color indexed="48"/>
      <name val="Calibri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8"/>
      <color indexed="8"/>
      <name val="Times New Roman"/>
      <family val="1"/>
    </font>
    <font>
      <sz val="10"/>
      <name val="Helv"/>
      <charset val="204"/>
    </font>
    <font>
      <sz val="10"/>
      <color indexed="22"/>
      <name val="Arial"/>
      <family val="2"/>
    </font>
    <font>
      <sz val="10"/>
      <name val="Arial"/>
      <family val="2"/>
    </font>
    <font>
      <b/>
      <sz val="11"/>
      <color indexed="10"/>
      <name val="Calibri"/>
      <family val="2"/>
    </font>
    <font>
      <sz val="11"/>
      <color indexed="19"/>
      <name val="Calibri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9"/>
      <name val="Arial"/>
      <family val="2"/>
    </font>
    <font>
      <sz val="9"/>
      <name val="Arial"/>
      <family val="2"/>
    </font>
    <font>
      <b/>
      <shadow/>
      <sz val="9"/>
      <name val="Arial"/>
      <family val="2"/>
    </font>
    <font>
      <sz val="7"/>
      <color indexed="9"/>
      <name val="Arial"/>
      <family val="2"/>
    </font>
    <font>
      <sz val="7"/>
      <name val="Arial"/>
      <family val="2"/>
    </font>
    <font>
      <b/>
      <sz val="14"/>
      <color indexed="9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b/>
      <sz val="9"/>
      <color indexed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shadow/>
      <sz val="9"/>
      <name val="Arial"/>
      <family val="2"/>
    </font>
    <font>
      <sz val="8"/>
      <name val="Arial Bold"/>
      <family val="2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auto="1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05">
    <xf numFmtId="0" fontId="0" fillId="0" borderId="0"/>
    <xf numFmtId="0" fontId="4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2" borderId="0" applyNumberFormat="0" applyBorder="0" applyAlignment="0" applyProtection="0"/>
    <xf numFmtId="0" fontId="4" fillId="8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3" borderId="0" applyNumberFormat="0" applyBorder="0" applyAlignment="0" applyProtection="0"/>
    <xf numFmtId="0" fontId="4" fillId="9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4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3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6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0" borderId="0" applyNumberFormat="0" applyBorder="0" applyAlignment="0" applyProtection="0"/>
    <xf numFmtId="0" fontId="7" fillId="14" borderId="0" applyNumberFormat="0" applyBorder="0" applyAlignment="0" applyProtection="0"/>
    <xf numFmtId="0" fontId="7" fillId="9" borderId="0" applyNumberFormat="0" applyBorder="0" applyAlignment="0" applyProtection="0"/>
    <xf numFmtId="0" fontId="7" fillId="11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14" borderId="0" applyNumberFormat="0" applyBorder="0" applyAlignment="0" applyProtection="0"/>
    <xf numFmtId="0" fontId="7" fillId="6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3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6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17" borderId="0" applyNumberFormat="0" applyBorder="0" applyAlignment="0" applyProtection="0"/>
    <xf numFmtId="0" fontId="7" fillId="9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13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4" borderId="0" applyNumberFormat="0" applyBorder="0" applyAlignment="0" applyProtection="0"/>
    <xf numFmtId="0" fontId="8" fillId="6" borderId="0" applyNumberFormat="0" applyBorder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9" fillId="22" borderId="1" applyNumberFormat="0" applyAlignment="0" applyProtection="0"/>
    <xf numFmtId="0" fontId="31" fillId="23" borderId="1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0" fillId="24" borderId="2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6" fillId="0" borderId="4" applyNumberFormat="0" applyFill="0" applyAlignment="0" applyProtection="0"/>
    <xf numFmtId="0" fontId="10" fillId="24" borderId="2" applyNumberFormat="0" applyAlignment="0" applyProtection="0"/>
    <xf numFmtId="168" fontId="25" fillId="0" borderId="0">
      <protection locked="0"/>
    </xf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19" borderId="0" applyNumberFormat="0" applyBorder="0" applyAlignment="0" applyProtection="0"/>
    <xf numFmtId="0" fontId="7" fillId="25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20" borderId="0" applyNumberFormat="0" applyBorder="0" applyAlignment="0" applyProtection="0"/>
    <xf numFmtId="0" fontId="7" fillId="18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21" borderId="0" applyNumberFormat="0" applyBorder="0" applyAlignment="0" applyProtection="0"/>
    <xf numFmtId="0" fontId="7" fillId="12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15" borderId="0" applyNumberFormat="0" applyBorder="0" applyAlignment="0" applyProtection="0"/>
    <xf numFmtId="0" fontId="7" fillId="2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6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18" borderId="0" applyNumberFormat="0" applyBorder="0" applyAlignment="0" applyProtection="0"/>
    <xf numFmtId="0" fontId="7" fillId="20" borderId="0" applyNumberFormat="0" applyBorder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7" borderId="1" applyNumberFormat="0" applyAlignment="0" applyProtection="0"/>
    <xf numFmtId="0" fontId="12" fillId="13" borderId="1" applyNumberFormat="0" applyAlignment="0" applyProtection="0"/>
    <xf numFmtId="0" fontId="28" fillId="0" borderId="0"/>
    <xf numFmtId="0" fontId="4" fillId="0" borderId="0"/>
    <xf numFmtId="0" fontId="17" fillId="0" borderId="0" applyNumberFormat="0" applyFill="0" applyBorder="0" applyAlignment="0" applyProtection="0"/>
    <xf numFmtId="169" fontId="25" fillId="0" borderId="0">
      <protection locked="0"/>
    </xf>
    <xf numFmtId="0" fontId="8" fillId="4" borderId="0" applyNumberFormat="0" applyBorder="0" applyAlignment="0" applyProtection="0"/>
    <xf numFmtId="0" fontId="19" fillId="0" borderId="5" applyNumberFormat="0" applyFill="0" applyAlignment="0" applyProtection="0"/>
    <xf numFmtId="0" fontId="20" fillId="0" borderId="6" applyNumberFormat="0" applyFill="0" applyAlignment="0" applyProtection="0"/>
    <xf numFmtId="0" fontId="21" fillId="0" borderId="7" applyNumberFormat="0" applyFill="0" applyAlignment="0" applyProtection="0"/>
    <xf numFmtId="0" fontId="21" fillId="0" borderId="0" applyNumberFormat="0" applyFill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5" borderId="0" applyNumberFormat="0" applyBorder="0" applyAlignment="0" applyProtection="0"/>
    <xf numFmtId="0" fontId="23" fillId="0" borderId="0"/>
    <xf numFmtId="0" fontId="12" fillId="7" borderId="1" applyNumberFormat="0" applyAlignment="0" applyProtection="0"/>
    <xf numFmtId="0" fontId="11" fillId="0" borderId="3" applyNumberFormat="0" applyFill="0" applyAlignment="0" applyProtection="0"/>
    <xf numFmtId="164" fontId="2" fillId="0" borderId="0" applyFont="0" applyFill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32" fillId="13" borderId="0" applyNumberFormat="0" applyBorder="0" applyAlignment="0" applyProtection="0"/>
    <xf numFmtId="0" fontId="14" fillId="13" borderId="0" applyNumberFormat="0" applyBorder="0" applyAlignment="0" applyProtection="0"/>
    <xf numFmtId="3" fontId="2" fillId="0" borderId="0"/>
    <xf numFmtId="0" fontId="2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38" fillId="0" borderId="0"/>
    <xf numFmtId="0" fontId="6" fillId="0" borderId="0"/>
    <xf numFmtId="0" fontId="38" fillId="0" borderId="0"/>
    <xf numFmtId="0" fontId="38" fillId="0" borderId="0"/>
    <xf numFmtId="0" fontId="29" fillId="0" borderId="0"/>
    <xf numFmtId="0" fontId="38" fillId="0" borderId="0"/>
    <xf numFmtId="0" fontId="38" fillId="0" borderId="0"/>
    <xf numFmtId="3" fontId="2" fillId="0" borderId="0"/>
    <xf numFmtId="3" fontId="2" fillId="0" borderId="0"/>
    <xf numFmtId="0" fontId="2" fillId="0" borderId="0"/>
    <xf numFmtId="0" fontId="2" fillId="0" borderId="0"/>
    <xf numFmtId="3" fontId="2" fillId="0" borderId="0"/>
    <xf numFmtId="0" fontId="2" fillId="0" borderId="0"/>
    <xf numFmtId="0" fontId="4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2" fillId="10" borderId="8" applyNumberFormat="0" applyFont="0" applyAlignment="0" applyProtection="0"/>
    <xf numFmtId="0" fontId="4" fillId="10" borderId="8" applyNumberFormat="0" applyFont="0" applyAlignment="0" applyProtection="0"/>
    <xf numFmtId="0" fontId="4" fillId="10" borderId="8" applyNumberFormat="0" applyFont="0" applyAlignment="0" applyProtection="0"/>
    <xf numFmtId="0" fontId="4" fillId="10" borderId="8" applyNumberFormat="0" applyFont="0" applyAlignment="0" applyProtection="0"/>
    <xf numFmtId="0" fontId="4" fillId="10" borderId="8" applyNumberFormat="0" applyFont="0" applyAlignment="0" applyProtection="0"/>
    <xf numFmtId="0" fontId="4" fillId="10" borderId="8" applyNumberFormat="0" applyFont="0" applyAlignment="0" applyProtection="0"/>
    <xf numFmtId="0" fontId="30" fillId="10" borderId="8" applyNumberFormat="0" applyFont="0" applyAlignment="0" applyProtection="0"/>
    <xf numFmtId="0" fontId="4" fillId="10" borderId="8" applyNumberFormat="0" applyFont="0" applyAlignment="0" applyProtection="0"/>
    <xf numFmtId="0" fontId="15" fillId="22" borderId="9" applyNumberFormat="0" applyAlignment="0" applyProtection="0"/>
    <xf numFmtId="170" fontId="25" fillId="0" borderId="0">
      <protection locked="0"/>
    </xf>
    <xf numFmtId="171" fontId="25" fillId="0" borderId="0">
      <protection locked="0"/>
    </xf>
    <xf numFmtId="9" fontId="2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15" fillId="22" borderId="9" applyNumberFormat="0" applyAlignment="0" applyProtection="0"/>
    <xf numFmtId="0" fontId="15" fillId="22" borderId="9" applyNumberFormat="0" applyAlignment="0" applyProtection="0"/>
    <xf numFmtId="0" fontId="15" fillId="22" borderId="9" applyNumberFormat="0" applyAlignment="0" applyProtection="0"/>
    <xf numFmtId="0" fontId="15" fillId="22" borderId="9" applyNumberFormat="0" applyAlignment="0" applyProtection="0"/>
    <xf numFmtId="0" fontId="15" fillId="22" borderId="9" applyNumberFormat="0" applyAlignment="0" applyProtection="0"/>
    <xf numFmtId="0" fontId="15" fillId="22" borderId="9" applyNumberFormat="0" applyAlignment="0" applyProtection="0"/>
    <xf numFmtId="0" fontId="15" fillId="23" borderId="9" applyNumberFormat="0" applyAlignment="0" applyProtection="0"/>
    <xf numFmtId="167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6" fontId="2" fillId="0" borderId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24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19" fillId="0" borderId="5" applyNumberFormat="0" applyFill="0" applyAlignment="0" applyProtection="0"/>
    <xf numFmtId="0" fontId="34" fillId="0" borderId="10" applyNumberFormat="0" applyFill="0" applyAlignment="0" applyProtection="0"/>
    <xf numFmtId="0" fontId="18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20" fillId="0" borderId="6" applyNumberFormat="0" applyFill="0" applyAlignment="0" applyProtection="0"/>
    <xf numFmtId="0" fontId="35" fillId="0" borderId="11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21" fillId="0" borderId="7" applyNumberFormat="0" applyFill="0" applyAlignment="0" applyProtection="0"/>
    <xf numFmtId="0" fontId="36" fillId="0" borderId="12" applyNumberFormat="0" applyFill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72" fontId="26" fillId="0" borderId="0">
      <protection locked="0"/>
    </xf>
    <xf numFmtId="172" fontId="26" fillId="0" borderId="0">
      <protection locked="0"/>
    </xf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0" fontId="22" fillId="0" borderId="13" applyNumberFormat="0" applyFill="0" applyAlignment="0" applyProtection="0"/>
    <xf numFmtId="43" fontId="1" fillId="0" borderId="0" applyFont="0" applyFill="0" applyBorder="0" applyAlignment="0" applyProtection="0"/>
    <xf numFmtId="173" fontId="2" fillId="0" borderId="0" applyFont="0" applyFill="0" applyProtection="0"/>
    <xf numFmtId="165" fontId="2" fillId="0" borderId="0" applyFont="0" applyFill="0" applyBorder="0" applyAlignment="0" applyProtection="0"/>
    <xf numFmtId="165" fontId="37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38">
    <xf numFmtId="0" fontId="0" fillId="0" borderId="0" xfId="0"/>
    <xf numFmtId="0" fontId="2" fillId="0" borderId="14" xfId="287" applyNumberFormat="1" applyFont="1" applyFill="1" applyBorder="1" applyAlignment="1">
      <alignment horizontal="center" vertical="center" wrapText="1"/>
    </xf>
    <xf numFmtId="4" fontId="2" fillId="0" borderId="14" xfId="288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Fill="1" applyBorder="1" applyAlignment="1">
      <alignment horizontal="center" vertical="center" wrapText="1"/>
    </xf>
    <xf numFmtId="0" fontId="2" fillId="0" borderId="14" xfId="0" applyNumberFormat="1" applyFont="1" applyFill="1" applyBorder="1" applyAlignment="1">
      <alignment horizontal="left" vertical="center" wrapText="1"/>
    </xf>
    <xf numFmtId="0" fontId="2" fillId="0" borderId="14" xfId="286" applyNumberFormat="1" applyFont="1" applyFill="1" applyBorder="1" applyAlignment="1">
      <alignment horizontal="left" vertical="center" wrapText="1"/>
    </xf>
    <xf numFmtId="0" fontId="3" fillId="0" borderId="14" xfId="0" applyNumberFormat="1" applyFont="1" applyFill="1" applyBorder="1" applyAlignment="1">
      <alignment horizontal="center" vertical="center" wrapText="1"/>
    </xf>
    <xf numFmtId="0" fontId="2" fillId="0" borderId="0" xfId="288" applyFont="1" applyFill="1" applyBorder="1" applyAlignment="1">
      <alignment horizontal="right" vertical="center" wrapText="1"/>
    </xf>
    <xf numFmtId="10" fontId="5" fillId="0" borderId="14" xfId="0" applyNumberFormat="1" applyFont="1" applyFill="1" applyBorder="1" applyAlignment="1">
      <alignment horizontal="center" vertical="center" wrapText="1"/>
    </xf>
    <xf numFmtId="0" fontId="5" fillId="0" borderId="14" xfId="0" applyNumberFormat="1" applyFont="1" applyFill="1" applyBorder="1" applyAlignment="1">
      <alignment horizontal="center" vertical="center" wrapText="1"/>
    </xf>
    <xf numFmtId="4" fontId="5" fillId="0" borderId="14" xfId="0" applyNumberFormat="1" applyFont="1" applyFill="1" applyBorder="1" applyAlignment="1">
      <alignment horizontal="center" vertical="center" wrapText="1"/>
    </xf>
    <xf numFmtId="0" fontId="3" fillId="0" borderId="14" xfId="262" applyNumberFormat="1" applyFont="1" applyFill="1" applyBorder="1" applyAlignment="1">
      <alignment horizontal="center" vertical="center" wrapText="1"/>
    </xf>
    <xf numFmtId="0" fontId="3" fillId="0" borderId="14" xfId="0" applyNumberFormat="1" applyFont="1" applyFill="1" applyBorder="1" applyAlignment="1">
      <alignment horizontal="left" vertical="center" wrapText="1"/>
    </xf>
    <xf numFmtId="4" fontId="3" fillId="0" borderId="14" xfId="262" applyNumberFormat="1" applyFont="1" applyFill="1" applyBorder="1" applyAlignment="1">
      <alignment horizontal="center" vertical="center" wrapText="1"/>
    </xf>
    <xf numFmtId="0" fontId="2" fillId="0" borderId="14" xfId="262" applyNumberFormat="1" applyFont="1" applyFill="1" applyBorder="1" applyAlignment="1">
      <alignment horizontal="center" vertical="center" wrapText="1"/>
    </xf>
    <xf numFmtId="4" fontId="2" fillId="0" borderId="14" xfId="262" applyNumberFormat="1" applyFont="1" applyFill="1" applyBorder="1" applyAlignment="1">
      <alignment horizontal="center" vertical="center" wrapText="1"/>
    </xf>
    <xf numFmtId="0" fontId="2" fillId="0" borderId="14" xfId="287" applyNumberFormat="1" applyFont="1" applyFill="1" applyBorder="1" applyAlignment="1">
      <alignment horizontal="left" vertical="center" wrapText="1"/>
    </xf>
    <xf numFmtId="0" fontId="3" fillId="0" borderId="14" xfId="290" applyNumberFormat="1" applyFont="1" applyFill="1" applyBorder="1" applyAlignment="1">
      <alignment horizontal="center" vertical="center" wrapText="1"/>
    </xf>
    <xf numFmtId="0" fontId="2" fillId="0" borderId="14" xfId="288" applyNumberFormat="1" applyFont="1" applyFill="1" applyBorder="1" applyAlignment="1">
      <alignment horizontal="left" vertical="center" wrapText="1"/>
    </xf>
    <xf numFmtId="49" fontId="2" fillId="0" borderId="15" xfId="290" applyNumberFormat="1" applyFont="1" applyFill="1" applyBorder="1" applyAlignment="1">
      <alignment horizontal="left" vertical="center" wrapText="1"/>
    </xf>
    <xf numFmtId="49" fontId="2" fillId="0" borderId="15" xfId="287" applyNumberFormat="1" applyFont="1" applyFill="1" applyBorder="1" applyAlignment="1">
      <alignment horizontal="center" vertical="center" wrapText="1"/>
    </xf>
    <xf numFmtId="0" fontId="2" fillId="0" borderId="15" xfId="287" applyNumberFormat="1" applyFont="1" applyFill="1" applyBorder="1" applyAlignment="1">
      <alignment horizontal="justify" vertical="center" wrapText="1"/>
    </xf>
    <xf numFmtId="4" fontId="2" fillId="0" borderId="15" xfId="287" applyNumberFormat="1" applyFont="1" applyFill="1" applyBorder="1" applyAlignment="1">
      <alignment horizontal="right" vertical="center" wrapText="1"/>
    </xf>
    <xf numFmtId="4" fontId="2" fillId="0" borderId="15" xfId="290" applyNumberFormat="1" applyFont="1" applyFill="1" applyBorder="1" applyAlignment="1">
      <alignment horizontal="right" vertical="center" wrapText="1"/>
    </xf>
    <xf numFmtId="0" fontId="2" fillId="0" borderId="14" xfId="288" applyNumberFormat="1" applyFont="1" applyFill="1" applyBorder="1" applyAlignment="1">
      <alignment horizontal="center" vertical="center" wrapText="1"/>
    </xf>
    <xf numFmtId="0" fontId="3" fillId="0" borderId="14" xfId="288" applyNumberFormat="1" applyFont="1" applyFill="1" applyBorder="1" applyAlignment="1">
      <alignment horizontal="center" vertical="center" wrapText="1"/>
    </xf>
    <xf numFmtId="0" fontId="3" fillId="0" borderId="14" xfId="287" applyNumberFormat="1" applyFont="1" applyFill="1" applyBorder="1" applyAlignment="1">
      <alignment horizontal="center" vertical="center" wrapText="1"/>
    </xf>
    <xf numFmtId="4" fontId="3" fillId="0" borderId="14" xfId="287" applyNumberFormat="1" applyFont="1" applyFill="1" applyBorder="1" applyAlignment="1">
      <alignment horizontal="center" vertical="center" wrapText="1"/>
    </xf>
    <xf numFmtId="4" fontId="3" fillId="0" borderId="14" xfId="290" applyNumberFormat="1" applyFont="1" applyFill="1" applyBorder="1" applyAlignment="1">
      <alignment horizontal="center" vertical="center" wrapText="1"/>
    </xf>
    <xf numFmtId="4" fontId="3" fillId="0" borderId="14" xfId="288" applyNumberFormat="1" applyFont="1" applyFill="1" applyBorder="1" applyAlignment="1">
      <alignment horizontal="center" vertical="center" wrapText="1"/>
    </xf>
    <xf numFmtId="0" fontId="2" fillId="0" borderId="14" xfId="287" quotePrefix="1" applyNumberFormat="1" applyFont="1" applyFill="1" applyBorder="1" applyAlignment="1">
      <alignment horizontal="left" vertical="center" wrapText="1"/>
    </xf>
    <xf numFmtId="0" fontId="2" fillId="0" borderId="14" xfId="290" applyNumberFormat="1" applyFont="1" applyFill="1" applyBorder="1" applyAlignment="1">
      <alignment horizontal="center" vertical="center" wrapText="1"/>
    </xf>
    <xf numFmtId="0" fontId="2" fillId="0" borderId="14" xfId="290" applyNumberFormat="1" applyFont="1" applyFill="1" applyBorder="1" applyAlignment="1">
      <alignment horizontal="left" vertical="center" wrapText="1"/>
    </xf>
    <xf numFmtId="0" fontId="3" fillId="0" borderId="0" xfId="288" applyFont="1" applyFill="1" applyBorder="1" applyAlignment="1">
      <alignment horizontal="right" vertical="center" wrapText="1"/>
    </xf>
    <xf numFmtId="0" fontId="3" fillId="0" borderId="14" xfId="262" applyNumberFormat="1" applyFont="1" applyFill="1" applyBorder="1" applyAlignment="1">
      <alignment horizontal="left" vertical="center" wrapText="1"/>
    </xf>
    <xf numFmtId="4" fontId="3" fillId="0" borderId="14" xfId="317" applyNumberFormat="1" applyFont="1" applyFill="1" applyBorder="1" applyAlignment="1">
      <alignment horizontal="center" vertical="center" wrapText="1"/>
    </xf>
    <xf numFmtId="0" fontId="3" fillId="0" borderId="0" xfId="288" applyNumberFormat="1" applyFont="1" applyFill="1" applyBorder="1" applyAlignment="1">
      <alignment vertical="center" wrapText="1"/>
    </xf>
    <xf numFmtId="0" fontId="2" fillId="0" borderId="0" xfId="288" applyNumberFormat="1" applyFont="1" applyFill="1" applyBorder="1" applyAlignment="1">
      <alignment horizontal="left" vertical="center" wrapText="1"/>
    </xf>
    <xf numFmtId="0" fontId="2" fillId="0" borderId="0" xfId="288" applyNumberFormat="1" applyFont="1" applyFill="1" applyBorder="1" applyAlignment="1">
      <alignment horizontal="right" vertical="center" wrapText="1"/>
    </xf>
    <xf numFmtId="0" fontId="2" fillId="0" borderId="0" xfId="288" applyFont="1" applyFill="1" applyAlignment="1">
      <alignment horizontal="right" vertical="center" wrapText="1"/>
    </xf>
    <xf numFmtId="4" fontId="2" fillId="0" borderId="0" xfId="288" applyNumberFormat="1" applyFont="1" applyFill="1" applyBorder="1" applyAlignment="1">
      <alignment horizontal="right" vertical="center" wrapText="1"/>
    </xf>
    <xf numFmtId="43" fontId="2" fillId="0" borderId="0" xfId="400" applyFont="1" applyFill="1" applyBorder="1" applyAlignment="1">
      <alignment horizontal="right" vertical="center" wrapText="1"/>
    </xf>
    <xf numFmtId="0" fontId="3" fillId="0" borderId="0" xfId="288" applyNumberFormat="1" applyFont="1" applyFill="1" applyAlignment="1">
      <alignment vertical="center" wrapText="1"/>
    </xf>
    <xf numFmtId="0" fontId="2" fillId="0" borderId="0" xfId="288" applyNumberFormat="1" applyFont="1" applyFill="1" applyAlignment="1">
      <alignment horizontal="left" vertical="center" wrapText="1"/>
    </xf>
    <xf numFmtId="0" fontId="2" fillId="0" borderId="0" xfId="288" applyNumberFormat="1" applyFont="1" applyFill="1" applyAlignment="1">
      <alignment horizontal="right" vertical="center" wrapText="1"/>
    </xf>
    <xf numFmtId="0" fontId="3" fillId="0" borderId="0" xfId="288" applyFont="1" applyFill="1" applyBorder="1" applyAlignment="1">
      <alignment vertical="center" wrapText="1"/>
    </xf>
    <xf numFmtId="0" fontId="2" fillId="0" borderId="0" xfId="288" applyFont="1" applyFill="1" applyBorder="1" applyAlignment="1">
      <alignment horizontal="left" vertical="center" wrapText="1"/>
    </xf>
    <xf numFmtId="0" fontId="3" fillId="0" borderId="0" xfId="288" applyFont="1" applyFill="1" applyAlignment="1">
      <alignment vertical="center" wrapText="1"/>
    </xf>
    <xf numFmtId="0" fontId="2" fillId="0" borderId="0" xfId="288" applyFont="1" applyFill="1" applyAlignment="1">
      <alignment horizontal="left" vertical="center" wrapText="1"/>
    </xf>
    <xf numFmtId="4" fontId="3" fillId="0" borderId="14" xfId="262" applyNumberFormat="1" applyFont="1" applyFill="1" applyBorder="1" applyAlignment="1">
      <alignment horizontal="right" vertical="center"/>
    </xf>
    <xf numFmtId="0" fontId="2" fillId="0" borderId="0" xfId="288" applyFont="1" applyFill="1" applyBorder="1" applyAlignment="1">
      <alignment horizontal="center" vertical="center" wrapText="1"/>
    </xf>
    <xf numFmtId="4" fontId="3" fillId="0" borderId="14" xfId="339" applyNumberFormat="1" applyFont="1" applyFill="1" applyBorder="1" applyAlignment="1" applyProtection="1">
      <alignment horizontal="center" vertical="center" wrapText="1"/>
    </xf>
    <xf numFmtId="4" fontId="2" fillId="0" borderId="14" xfId="339" applyNumberFormat="1" applyFont="1" applyFill="1" applyBorder="1" applyAlignment="1" applyProtection="1">
      <alignment horizontal="center" vertical="center" wrapText="1"/>
    </xf>
    <xf numFmtId="4" fontId="2" fillId="0" borderId="14" xfId="290" applyNumberFormat="1" applyFont="1" applyFill="1" applyBorder="1" applyAlignment="1">
      <alignment horizontal="center" vertical="center" wrapText="1"/>
    </xf>
    <xf numFmtId="0" fontId="3" fillId="0" borderId="0" xfId="288" applyFont="1" applyFill="1" applyBorder="1" applyAlignment="1">
      <alignment horizontal="center" vertical="center" wrapText="1"/>
    </xf>
    <xf numFmtId="0" fontId="3" fillId="0" borderId="0" xfId="288" applyNumberFormat="1" applyFont="1" applyFill="1" applyBorder="1" applyAlignment="1">
      <alignment horizontal="center" vertical="center" wrapText="1"/>
    </xf>
    <xf numFmtId="0" fontId="2" fillId="0" borderId="0" xfId="288" applyNumberFormat="1" applyFont="1" applyFill="1" applyBorder="1" applyAlignment="1">
      <alignment horizontal="center" vertical="center" wrapText="1"/>
    </xf>
    <xf numFmtId="4" fontId="2" fillId="0" borderId="0" xfId="288" applyNumberFormat="1" applyFont="1" applyFill="1" applyBorder="1" applyAlignment="1">
      <alignment horizontal="center" vertical="center" wrapText="1"/>
    </xf>
    <xf numFmtId="4" fontId="3" fillId="0" borderId="0" xfId="288" applyNumberFormat="1" applyFont="1" applyFill="1" applyBorder="1" applyAlignment="1">
      <alignment horizontal="center" vertical="center" wrapText="1"/>
    </xf>
    <xf numFmtId="0" fontId="3" fillId="0" borderId="0" xfId="288" applyFont="1" applyFill="1" applyAlignment="1">
      <alignment horizontal="center" vertical="center" wrapText="1"/>
    </xf>
    <xf numFmtId="0" fontId="2" fillId="0" borderId="0" xfId="288" applyFont="1" applyFill="1" applyAlignment="1">
      <alignment horizontal="center" vertical="center" wrapText="1"/>
    </xf>
    <xf numFmtId="4" fontId="2" fillId="0" borderId="0" xfId="288" applyNumberFormat="1" applyFont="1" applyFill="1" applyAlignment="1">
      <alignment horizontal="center" vertical="center" wrapText="1"/>
    </xf>
    <xf numFmtId="4" fontId="3" fillId="0" borderId="0" xfId="288" applyNumberFormat="1" applyFont="1" applyFill="1" applyAlignment="1">
      <alignment horizontal="center" vertical="center" wrapText="1"/>
    </xf>
    <xf numFmtId="4" fontId="40" fillId="0" borderId="0" xfId="288" applyNumberFormat="1" applyFont="1" applyFill="1" applyBorder="1" applyAlignment="1">
      <alignment horizontal="right" vertical="center"/>
    </xf>
    <xf numFmtId="0" fontId="40" fillId="0" borderId="0" xfId="288" applyFont="1" applyFill="1" applyBorder="1" applyAlignment="1">
      <alignment horizontal="right" vertical="center"/>
    </xf>
    <xf numFmtId="10" fontId="41" fillId="0" borderId="26" xfId="0" applyNumberFormat="1" applyFont="1" applyBorder="1" applyAlignment="1">
      <alignment horizontal="center" vertical="center"/>
    </xf>
    <xf numFmtId="4" fontId="41" fillId="0" borderId="19" xfId="0" applyNumberFormat="1" applyFont="1" applyBorder="1" applyAlignment="1">
      <alignment horizontal="center" vertical="center"/>
    </xf>
    <xf numFmtId="0" fontId="39" fillId="28" borderId="27" xfId="262" applyNumberFormat="1" applyFont="1" applyFill="1" applyBorder="1" applyAlignment="1">
      <alignment vertical="center"/>
    </xf>
    <xf numFmtId="0" fontId="39" fillId="28" borderId="17" xfId="262" applyFont="1" applyFill="1" applyBorder="1" applyAlignment="1">
      <alignment horizontal="left" vertical="center"/>
    </xf>
    <xf numFmtId="3" fontId="39" fillId="28" borderId="17" xfId="0" applyNumberFormat="1" applyFont="1" applyFill="1" applyBorder="1" applyAlignment="1">
      <alignment horizontal="left" vertical="center" wrapText="1"/>
    </xf>
    <xf numFmtId="3" fontId="39" fillId="28" borderId="17" xfId="0" applyNumberFormat="1" applyFont="1" applyFill="1" applyBorder="1" applyAlignment="1">
      <alignment horizontal="center" vertical="center"/>
    </xf>
    <xf numFmtId="3" fontId="39" fillId="28" borderId="17" xfId="0" applyNumberFormat="1" applyFont="1" applyFill="1" applyBorder="1" applyAlignment="1">
      <alignment horizontal="right" vertical="center"/>
    </xf>
    <xf numFmtId="4" fontId="39" fillId="28" borderId="17" xfId="0" applyNumberFormat="1" applyFont="1" applyFill="1" applyBorder="1" applyAlignment="1">
      <alignment horizontal="right" vertical="center"/>
    </xf>
    <xf numFmtId="3" fontId="39" fillId="28" borderId="18" xfId="0" applyNumberFormat="1" applyFont="1" applyFill="1" applyBorder="1" applyAlignment="1">
      <alignment horizontal="right" vertical="center"/>
    </xf>
    <xf numFmtId="49" fontId="39" fillId="29" borderId="30" xfId="262" applyNumberFormat="1" applyFont="1" applyFill="1" applyBorder="1" applyAlignment="1">
      <alignment vertical="center"/>
    </xf>
    <xf numFmtId="0" fontId="39" fillId="29" borderId="25" xfId="262" applyFont="1" applyFill="1" applyBorder="1" applyAlignment="1">
      <alignment horizontal="left" vertical="center"/>
    </xf>
    <xf numFmtId="0" fontId="39" fillId="29" borderId="25" xfId="262" applyFont="1" applyFill="1" applyBorder="1" applyAlignment="1">
      <alignment horizontal="left" vertical="center" wrapText="1"/>
    </xf>
    <xf numFmtId="0" fontId="39" fillId="29" borderId="25" xfId="262" applyFont="1" applyFill="1" applyBorder="1" applyAlignment="1">
      <alignment horizontal="right" vertical="center" wrapText="1"/>
    </xf>
    <xf numFmtId="4" fontId="39" fillId="29" borderId="26" xfId="262" applyNumberFormat="1" applyFont="1" applyFill="1" applyBorder="1" applyAlignment="1">
      <alignment horizontal="right" vertical="center"/>
    </xf>
    <xf numFmtId="4" fontId="39" fillId="0" borderId="0" xfId="288" applyNumberFormat="1" applyFont="1" applyFill="1" applyBorder="1" applyAlignment="1">
      <alignment horizontal="right" vertical="center"/>
    </xf>
    <xf numFmtId="0" fontId="39" fillId="29" borderId="24" xfId="262" applyFont="1" applyFill="1" applyBorder="1" applyAlignment="1">
      <alignment horizontal="left" vertical="center"/>
    </xf>
    <xf numFmtId="4" fontId="39" fillId="30" borderId="29" xfId="317" applyNumberFormat="1" applyFont="1" applyFill="1" applyBorder="1" applyAlignment="1">
      <alignment horizontal="right" vertical="center"/>
    </xf>
    <xf numFmtId="0" fontId="39" fillId="27" borderId="27" xfId="262" applyNumberFormat="1" applyFont="1" applyFill="1" applyBorder="1" applyAlignment="1">
      <alignment horizontal="center" vertical="center"/>
    </xf>
    <xf numFmtId="0" fontId="39" fillId="27" borderId="17" xfId="262" applyFont="1" applyFill="1" applyBorder="1" applyAlignment="1">
      <alignment horizontal="left" vertical="center"/>
    </xf>
    <xf numFmtId="3" fontId="39" fillId="27" borderId="17" xfId="0" applyNumberFormat="1" applyFont="1" applyFill="1" applyBorder="1" applyAlignment="1">
      <alignment vertical="center" wrapText="1"/>
    </xf>
    <xf numFmtId="3" fontId="39" fillId="27" borderId="17" xfId="0" applyNumberFormat="1" applyFont="1" applyFill="1" applyBorder="1" applyAlignment="1">
      <alignment horizontal="center" vertical="center"/>
    </xf>
    <xf numFmtId="4" fontId="39" fillId="27" borderId="17" xfId="0" applyNumberFormat="1" applyFont="1" applyFill="1" applyBorder="1" applyAlignment="1">
      <alignment horizontal="center" vertical="center"/>
    </xf>
    <xf numFmtId="4" fontId="39" fillId="27" borderId="17" xfId="0" applyNumberFormat="1" applyFont="1" applyFill="1" applyBorder="1" applyAlignment="1">
      <alignment horizontal="right" vertical="center"/>
    </xf>
    <xf numFmtId="4" fontId="39" fillId="27" borderId="18" xfId="0" applyNumberFormat="1" applyFont="1" applyFill="1" applyBorder="1" applyAlignment="1">
      <alignment horizontal="right" vertical="center"/>
    </xf>
    <xf numFmtId="49" fontId="39" fillId="29" borderId="27" xfId="262" applyNumberFormat="1" applyFont="1" applyFill="1" applyBorder="1" applyAlignment="1">
      <alignment horizontal="center" vertical="center"/>
    </xf>
    <xf numFmtId="0" fontId="39" fillId="29" borderId="17" xfId="262" applyFont="1" applyFill="1" applyBorder="1" applyAlignment="1">
      <alignment horizontal="left" vertical="center"/>
    </xf>
    <xf numFmtId="0" fontId="39" fillId="29" borderId="17" xfId="262" applyFont="1" applyFill="1" applyBorder="1" applyAlignment="1">
      <alignment horizontal="left" vertical="center" wrapText="1"/>
    </xf>
    <xf numFmtId="4" fontId="39" fillId="29" borderId="17" xfId="262" applyNumberFormat="1" applyFont="1" applyFill="1" applyBorder="1" applyAlignment="1">
      <alignment horizontal="center" vertical="center" wrapText="1"/>
    </xf>
    <xf numFmtId="4" fontId="39" fillId="29" borderId="17" xfId="262" applyNumberFormat="1" applyFont="1" applyFill="1" applyBorder="1" applyAlignment="1">
      <alignment horizontal="right" vertical="center" wrapText="1"/>
    </xf>
    <xf numFmtId="4" fontId="40" fillId="29" borderId="25" xfId="288" applyNumberFormat="1" applyFont="1" applyFill="1" applyBorder="1" applyAlignment="1">
      <alignment horizontal="right" vertical="center"/>
    </xf>
    <xf numFmtId="4" fontId="39" fillId="29" borderId="18" xfId="262" applyNumberFormat="1" applyFont="1" applyFill="1" applyBorder="1" applyAlignment="1">
      <alignment horizontal="right" vertical="center"/>
    </xf>
    <xf numFmtId="49" fontId="39" fillId="29" borderId="30" xfId="262" applyNumberFormat="1" applyFont="1" applyFill="1" applyBorder="1" applyAlignment="1">
      <alignment horizontal="center" vertical="center"/>
    </xf>
    <xf numFmtId="4" fontId="39" fillId="29" borderId="25" xfId="262" applyNumberFormat="1" applyFont="1" applyFill="1" applyBorder="1" applyAlignment="1">
      <alignment horizontal="center" vertical="center" wrapText="1"/>
    </xf>
    <xf numFmtId="4" fontId="39" fillId="29" borderId="25" xfId="262" applyNumberFormat="1" applyFont="1" applyFill="1" applyBorder="1" applyAlignment="1">
      <alignment horizontal="right" vertical="center" wrapText="1"/>
    </xf>
    <xf numFmtId="4" fontId="39" fillId="29" borderId="26" xfId="288" applyNumberFormat="1" applyFont="1" applyFill="1" applyBorder="1" applyAlignment="1">
      <alignment horizontal="right" vertical="center"/>
    </xf>
    <xf numFmtId="0" fontId="39" fillId="29" borderId="25" xfId="262" applyFont="1" applyFill="1" applyBorder="1" applyAlignment="1">
      <alignment horizontal="left"/>
    </xf>
    <xf numFmtId="0" fontId="40" fillId="29" borderId="25" xfId="288" applyFont="1" applyFill="1" applyBorder="1" applyAlignment="1">
      <alignment vertical="center"/>
    </xf>
    <xf numFmtId="4" fontId="39" fillId="31" borderId="29" xfId="317" applyNumberFormat="1" applyFont="1" applyFill="1" applyBorder="1" applyAlignment="1">
      <alignment horizontal="right" vertical="center"/>
    </xf>
    <xf numFmtId="4" fontId="40" fillId="0" borderId="0" xfId="288" applyNumberFormat="1" applyFont="1" applyFill="1" applyAlignment="1">
      <alignment horizontal="right" vertical="center"/>
    </xf>
    <xf numFmtId="0" fontId="39" fillId="0" borderId="0" xfId="288" applyFont="1" applyFill="1" applyAlignment="1">
      <alignment vertical="center"/>
    </xf>
    <xf numFmtId="0" fontId="40" fillId="0" borderId="0" xfId="288" applyFont="1" applyFill="1" applyAlignment="1">
      <alignment horizontal="left" vertical="center"/>
    </xf>
    <xf numFmtId="0" fontId="40" fillId="0" borderId="0" xfId="288" applyFont="1" applyFill="1" applyAlignment="1">
      <alignment horizontal="left" vertical="center" wrapText="1"/>
    </xf>
    <xf numFmtId="0" fontId="40" fillId="0" borderId="0" xfId="288" applyFont="1" applyFill="1" applyAlignment="1">
      <alignment horizontal="right" vertical="center"/>
    </xf>
    <xf numFmtId="0" fontId="39" fillId="0" borderId="0" xfId="288" applyFont="1" applyFill="1" applyBorder="1" applyAlignment="1">
      <alignment vertical="center"/>
    </xf>
    <xf numFmtId="0" fontId="40" fillId="0" borderId="0" xfId="288" applyFont="1" applyFill="1" applyBorder="1" applyAlignment="1">
      <alignment horizontal="left" vertical="center"/>
    </xf>
    <xf numFmtId="0" fontId="40" fillId="0" borderId="0" xfId="288" applyFont="1" applyFill="1" applyBorder="1" applyAlignment="1">
      <alignment horizontal="left" vertical="center" wrapText="1"/>
    </xf>
    <xf numFmtId="0" fontId="39" fillId="32" borderId="22" xfId="289" applyNumberFormat="1" applyFont="1" applyFill="1" applyBorder="1" applyAlignment="1">
      <alignment horizontal="left" vertical="center" wrapText="1"/>
    </xf>
    <xf numFmtId="0" fontId="40" fillId="32" borderId="22" xfId="289" applyNumberFormat="1" applyFont="1" applyFill="1" applyBorder="1" applyAlignment="1">
      <alignment horizontal="left" vertical="center"/>
    </xf>
    <xf numFmtId="0" fontId="41" fillId="32" borderId="21" xfId="0" applyNumberFormat="1" applyFont="1" applyFill="1" applyBorder="1" applyAlignment="1">
      <alignment vertical="center"/>
    </xf>
    <xf numFmtId="0" fontId="39" fillId="32" borderId="22" xfId="289" applyNumberFormat="1" applyFont="1" applyFill="1" applyBorder="1" applyAlignment="1">
      <alignment horizontal="right" vertical="center"/>
    </xf>
    <xf numFmtId="0" fontId="39" fillId="32" borderId="22" xfId="289" applyNumberFormat="1" applyFont="1" applyFill="1" applyBorder="1" applyAlignment="1">
      <alignment horizontal="center" vertical="center"/>
    </xf>
    <xf numFmtId="4" fontId="39" fillId="32" borderId="22" xfId="289" applyNumberFormat="1" applyFont="1" applyFill="1" applyBorder="1" applyAlignment="1">
      <alignment horizontal="right" vertical="center"/>
    </xf>
    <xf numFmtId="0" fontId="39" fillId="32" borderId="23" xfId="289" applyNumberFormat="1" applyFont="1" applyFill="1" applyBorder="1" applyAlignment="1">
      <alignment horizontal="right" vertical="center"/>
    </xf>
    <xf numFmtId="4" fontId="42" fillId="28" borderId="0" xfId="0" quotePrefix="1" applyNumberFormat="1" applyFont="1" applyFill="1" applyAlignment="1">
      <alignment horizontal="center" vertical="center"/>
    </xf>
    <xf numFmtId="4" fontId="42" fillId="28" borderId="0" xfId="0" applyNumberFormat="1" applyFont="1" applyFill="1" applyAlignment="1">
      <alignment horizontal="center" vertical="center"/>
    </xf>
    <xf numFmtId="4" fontId="2" fillId="0" borderId="0" xfId="0" applyNumberFormat="1" applyFont="1" applyAlignment="1">
      <alignment vertical="center"/>
    </xf>
    <xf numFmtId="4" fontId="43" fillId="0" borderId="0" xfId="0" quotePrefix="1" applyNumberFormat="1" applyFont="1" applyAlignment="1">
      <alignment horizontal="center" vertical="center"/>
    </xf>
    <xf numFmtId="1" fontId="42" fillId="28" borderId="0" xfId="0" applyNumberFormat="1" applyFont="1" applyFill="1" applyAlignment="1">
      <alignment horizontal="center" vertical="center"/>
    </xf>
    <xf numFmtId="1" fontId="43" fillId="0" borderId="0" xfId="0" applyNumberFormat="1" applyFont="1" applyAlignment="1">
      <alignment horizontal="center" vertical="center"/>
    </xf>
    <xf numFmtId="1" fontId="42" fillId="28" borderId="0" xfId="0" quotePrefix="1" applyNumberFormat="1" applyFont="1" applyFill="1" applyAlignment="1">
      <alignment horizontal="center" vertical="center"/>
    </xf>
    <xf numFmtId="1" fontId="43" fillId="0" borderId="0" xfId="0" quotePrefix="1" applyNumberFormat="1" applyFont="1" applyAlignment="1">
      <alignment horizontal="center" vertical="center"/>
    </xf>
    <xf numFmtId="4" fontId="45" fillId="28" borderId="0" xfId="0" applyNumberFormat="1" applyFont="1" applyFill="1" applyAlignment="1">
      <alignment vertical="center"/>
    </xf>
    <xf numFmtId="4" fontId="46" fillId="28" borderId="0" xfId="0" applyNumberFormat="1" applyFont="1" applyFill="1" applyAlignment="1"/>
    <xf numFmtId="4" fontId="48" fillId="0" borderId="33" xfId="0" applyNumberFormat="1" applyFont="1" applyBorder="1" applyAlignment="1">
      <alignment vertical="center"/>
    </xf>
    <xf numFmtId="17" fontId="49" fillId="0" borderId="34" xfId="0" applyNumberFormat="1" applyFont="1" applyBorder="1" applyAlignment="1">
      <alignment vertical="center" wrapText="1"/>
    </xf>
    <xf numFmtId="4" fontId="49" fillId="0" borderId="34" xfId="0" applyNumberFormat="1" applyFont="1" applyBorder="1" applyAlignment="1">
      <alignment horizontal="left" vertical="center" wrapText="1"/>
    </xf>
    <xf numFmtId="174" fontId="49" fillId="0" borderId="34" xfId="0" applyNumberFormat="1" applyFont="1" applyBorder="1" applyAlignment="1">
      <alignment horizontal="left" vertical="center" wrapText="1"/>
    </xf>
    <xf numFmtId="49" fontId="49" fillId="0" borderId="34" xfId="0" applyNumberFormat="1" applyFont="1" applyBorder="1" applyAlignment="1">
      <alignment vertical="center" wrapText="1"/>
    </xf>
    <xf numFmtId="175" fontId="49" fillId="0" borderId="34" xfId="0" applyNumberFormat="1" applyFont="1" applyBorder="1" applyAlignment="1">
      <alignment horizontal="left" vertical="center" wrapText="1"/>
    </xf>
    <xf numFmtId="4" fontId="48" fillId="0" borderId="33" xfId="0" quotePrefix="1" applyNumberFormat="1" applyFont="1" applyBorder="1" applyAlignment="1">
      <alignment horizontal="left" vertical="center"/>
    </xf>
    <xf numFmtId="3" fontId="49" fillId="0" borderId="34" xfId="0" applyNumberFormat="1" applyFont="1" applyBorder="1" applyAlignment="1">
      <alignment horizontal="left" vertical="center" wrapText="1"/>
    </xf>
    <xf numFmtId="1" fontId="49" fillId="0" borderId="34" xfId="0" quotePrefix="1" applyNumberFormat="1" applyFont="1" applyBorder="1" applyAlignment="1">
      <alignment horizontal="left" vertical="center" wrapText="1"/>
    </xf>
    <xf numFmtId="4" fontId="49" fillId="0" borderId="34" xfId="0" applyNumberFormat="1" applyFont="1" applyBorder="1" applyAlignment="1">
      <alignment vertical="center" wrapText="1"/>
    </xf>
    <xf numFmtId="4" fontId="48" fillId="0" borderId="35" xfId="0" applyNumberFormat="1" applyFont="1" applyBorder="1" applyAlignment="1">
      <alignment vertical="center"/>
    </xf>
    <xf numFmtId="4" fontId="49" fillId="0" borderId="36" xfId="0" applyNumberFormat="1" applyFont="1" applyBorder="1" applyAlignment="1">
      <alignment vertical="center" wrapText="1"/>
    </xf>
    <xf numFmtId="4" fontId="48" fillId="0" borderId="34" xfId="0" applyNumberFormat="1" applyFont="1" applyBorder="1" applyAlignment="1">
      <alignment vertical="center" wrapText="1"/>
    </xf>
    <xf numFmtId="10" fontId="48" fillId="0" borderId="34" xfId="0" applyNumberFormat="1" applyFont="1" applyBorder="1" applyAlignment="1">
      <alignment horizontal="left" vertical="center" wrapText="1"/>
    </xf>
    <xf numFmtId="4" fontId="48" fillId="0" borderId="36" xfId="0" applyNumberFormat="1" applyFont="1" applyBorder="1" applyAlignment="1">
      <alignment vertical="center" wrapText="1"/>
    </xf>
    <xf numFmtId="4" fontId="48" fillId="0" borderId="39" xfId="0" applyNumberFormat="1" applyFont="1" applyBorder="1" applyAlignment="1">
      <alignment vertical="center"/>
    </xf>
    <xf numFmtId="4" fontId="51" fillId="0" borderId="14" xfId="0" applyNumberFormat="1" applyFont="1" applyBorder="1" applyAlignment="1">
      <alignment vertical="center"/>
    </xf>
    <xf numFmtId="4" fontId="52" fillId="0" borderId="14" xfId="0" applyNumberFormat="1" applyFont="1" applyBorder="1" applyAlignment="1">
      <alignment vertical="center"/>
    </xf>
    <xf numFmtId="4" fontId="51" fillId="0" borderId="14" xfId="0" applyNumberFormat="1" applyFont="1" applyBorder="1" applyAlignment="1">
      <alignment vertical="center" wrapText="1"/>
    </xf>
    <xf numFmtId="4" fontId="48" fillId="0" borderId="14" xfId="0" applyNumberFormat="1" applyFont="1" applyBorder="1" applyAlignment="1">
      <alignment horizontal="left" vertical="center" wrapText="1"/>
    </xf>
    <xf numFmtId="4" fontId="48" fillId="0" borderId="14" xfId="0" applyNumberFormat="1" applyFont="1" applyBorder="1" applyAlignment="1">
      <alignment vertical="center" wrapText="1"/>
    </xf>
    <xf numFmtId="4" fontId="48" fillId="0" borderId="40" xfId="0" applyNumberFormat="1" applyFont="1" applyBorder="1" applyAlignment="1">
      <alignment vertical="center"/>
    </xf>
    <xf numFmtId="10" fontId="48" fillId="0" borderId="34" xfId="0" applyNumberFormat="1" applyFont="1" applyBorder="1" applyAlignment="1">
      <alignment vertical="center" wrapText="1"/>
    </xf>
    <xf numFmtId="4" fontId="48" fillId="0" borderId="33" xfId="0" quotePrefix="1" applyNumberFormat="1" applyFont="1" applyBorder="1" applyAlignment="1">
      <alignment vertical="center"/>
    </xf>
    <xf numFmtId="176" fontId="48" fillId="0" borderId="34" xfId="0" applyNumberFormat="1" applyFont="1" applyBorder="1" applyAlignment="1">
      <alignment vertical="center" wrapText="1"/>
    </xf>
    <xf numFmtId="4" fontId="48" fillId="0" borderId="36" xfId="0" applyNumberFormat="1" applyFont="1" applyBorder="1" applyAlignment="1"/>
    <xf numFmtId="4" fontId="49" fillId="0" borderId="34" xfId="0" quotePrefix="1" applyNumberFormat="1" applyFont="1" applyFill="1" applyBorder="1" applyAlignment="1">
      <alignment horizontal="left" vertical="center"/>
    </xf>
    <xf numFmtId="4" fontId="49" fillId="0" borderId="34" xfId="0" applyNumberFormat="1" applyFont="1" applyFill="1" applyBorder="1" applyAlignment="1">
      <alignment vertical="center"/>
    </xf>
    <xf numFmtId="4" fontId="49" fillId="0" borderId="34" xfId="0" quotePrefix="1" applyNumberFormat="1" applyFont="1" applyBorder="1" applyAlignment="1">
      <alignment horizontal="left" vertical="center"/>
    </xf>
    <xf numFmtId="4" fontId="48" fillId="0" borderId="34" xfId="0" applyNumberFormat="1" applyFont="1" applyBorder="1" applyAlignment="1">
      <alignment vertical="center"/>
    </xf>
    <xf numFmtId="4" fontId="49" fillId="0" borderId="34" xfId="0" applyNumberFormat="1" applyFont="1" applyBorder="1" applyAlignment="1">
      <alignment horizontal="center" vertical="center"/>
    </xf>
    <xf numFmtId="4" fontId="48" fillId="0" borderId="41" xfId="0" applyNumberFormat="1" applyFont="1" applyBorder="1" applyAlignment="1">
      <alignment vertical="center"/>
    </xf>
    <xf numFmtId="4" fontId="48" fillId="0" borderId="42" xfId="0" applyNumberFormat="1" applyFont="1" applyBorder="1" applyAlignment="1">
      <alignment vertical="center"/>
    </xf>
    <xf numFmtId="4" fontId="48" fillId="28" borderId="0" xfId="0" applyNumberFormat="1" applyFont="1" applyFill="1" applyAlignment="1">
      <alignment vertical="center"/>
    </xf>
    <xf numFmtId="4" fontId="48" fillId="0" borderId="0" xfId="0" applyNumberFormat="1" applyFont="1" applyAlignment="1">
      <alignment vertical="center"/>
    </xf>
    <xf numFmtId="4" fontId="48" fillId="0" borderId="43" xfId="0" applyNumberFormat="1" applyFont="1" applyBorder="1" applyAlignment="1">
      <alignment vertical="center"/>
    </xf>
    <xf numFmtId="4" fontId="48" fillId="0" borderId="44" xfId="0" applyNumberFormat="1" applyFont="1" applyBorder="1" applyAlignment="1">
      <alignment vertical="center"/>
    </xf>
    <xf numFmtId="1" fontId="43" fillId="28" borderId="0" xfId="0" quotePrefix="1" applyNumberFormat="1" applyFont="1" applyFill="1" applyAlignment="1">
      <alignment horizontal="center" vertical="center"/>
    </xf>
    <xf numFmtId="4" fontId="43" fillId="0" borderId="0" xfId="0" applyNumberFormat="1" applyFont="1" applyAlignment="1">
      <alignment horizontal="center" vertical="center"/>
    </xf>
    <xf numFmtId="0" fontId="48" fillId="0" borderId="42" xfId="0" applyNumberFormat="1" applyFont="1" applyBorder="1" applyAlignment="1">
      <alignment horizontal="left" vertical="center"/>
    </xf>
    <xf numFmtId="0" fontId="40" fillId="0" borderId="45" xfId="288" applyFont="1" applyFill="1" applyBorder="1" applyAlignment="1">
      <alignment horizontal="right" vertical="center"/>
    </xf>
    <xf numFmtId="4" fontId="40" fillId="0" borderId="45" xfId="288" applyNumberFormat="1" applyFont="1" applyFill="1" applyBorder="1" applyAlignment="1">
      <alignment horizontal="right" vertical="center"/>
    </xf>
    <xf numFmtId="0" fontId="39" fillId="32" borderId="19" xfId="289" applyNumberFormat="1" applyFont="1" applyFill="1" applyBorder="1" applyAlignment="1">
      <alignment vertical="center"/>
    </xf>
    <xf numFmtId="0" fontId="40" fillId="32" borderId="0" xfId="289" applyNumberFormat="1" applyFont="1" applyFill="1" applyBorder="1" applyAlignment="1">
      <alignment vertical="center"/>
    </xf>
    <xf numFmtId="0" fontId="39" fillId="32" borderId="0" xfId="289" applyNumberFormat="1" applyFont="1" applyFill="1" applyBorder="1" applyAlignment="1">
      <alignment vertical="center"/>
    </xf>
    <xf numFmtId="4" fontId="39" fillId="32" borderId="0" xfId="289" applyNumberFormat="1" applyFont="1" applyFill="1" applyBorder="1" applyAlignment="1">
      <alignment vertical="center"/>
    </xf>
    <xf numFmtId="0" fontId="39" fillId="32" borderId="20" xfId="289" applyNumberFormat="1" applyFont="1" applyFill="1" applyBorder="1" applyAlignment="1">
      <alignment vertical="center"/>
    </xf>
    <xf numFmtId="17" fontId="39" fillId="32" borderId="0" xfId="289" applyNumberFormat="1" applyFont="1" applyFill="1" applyBorder="1" applyAlignment="1">
      <alignment vertical="center"/>
    </xf>
    <xf numFmtId="14" fontId="39" fillId="32" borderId="0" xfId="289" applyNumberFormat="1" applyFont="1" applyFill="1" applyBorder="1" applyAlignment="1">
      <alignment horizontal="left" vertical="center"/>
    </xf>
    <xf numFmtId="0" fontId="3" fillId="0" borderId="47" xfId="289" applyNumberFormat="1" applyFont="1" applyFill="1" applyBorder="1" applyAlignment="1">
      <alignment vertical="center" wrapText="1"/>
    </xf>
    <xf numFmtId="0" fontId="3" fillId="0" borderId="48" xfId="289" applyNumberFormat="1" applyFont="1" applyFill="1" applyBorder="1" applyAlignment="1">
      <alignment vertical="center" wrapText="1"/>
    </xf>
    <xf numFmtId="4" fontId="3" fillId="0" borderId="47" xfId="289" applyNumberFormat="1" applyFont="1" applyFill="1" applyBorder="1" applyAlignment="1">
      <alignment vertical="center" wrapText="1"/>
    </xf>
    <xf numFmtId="17" fontId="3" fillId="0" borderId="48" xfId="289" applyNumberFormat="1" applyFont="1" applyFill="1" applyBorder="1" applyAlignment="1">
      <alignment vertical="center" wrapText="1"/>
    </xf>
    <xf numFmtId="14" fontId="3" fillId="0" borderId="48" xfId="289" applyNumberFormat="1" applyFont="1" applyFill="1" applyBorder="1" applyAlignment="1">
      <alignment horizontal="left" vertical="center" wrapText="1"/>
    </xf>
    <xf numFmtId="0" fontId="2" fillId="0" borderId="45" xfId="288" applyNumberFormat="1" applyFont="1" applyFill="1" applyBorder="1" applyAlignment="1">
      <alignment horizontal="center" vertical="center" wrapText="1"/>
    </xf>
    <xf numFmtId="4" fontId="2" fillId="0" borderId="45" xfId="288" applyNumberFormat="1" applyFont="1" applyFill="1" applyBorder="1" applyAlignment="1">
      <alignment horizontal="center" vertical="center" wrapText="1"/>
    </xf>
    <xf numFmtId="4" fontId="3" fillId="0" borderId="45" xfId="288" applyNumberFormat="1" applyFont="1" applyFill="1" applyBorder="1" applyAlignment="1">
      <alignment horizontal="center" vertical="center" wrapText="1"/>
    </xf>
    <xf numFmtId="0" fontId="40" fillId="0" borderId="20" xfId="288" applyFont="1" applyFill="1" applyBorder="1" applyAlignment="1">
      <alignment horizontal="right" vertical="center"/>
    </xf>
    <xf numFmtId="0" fontId="39" fillId="32" borderId="21" xfId="289" applyNumberFormat="1" applyFont="1" applyFill="1" applyBorder="1" applyAlignment="1">
      <alignment vertical="center"/>
    </xf>
    <xf numFmtId="4" fontId="39" fillId="32" borderId="45" xfId="289" applyNumberFormat="1" applyFont="1" applyFill="1" applyBorder="1" applyAlignment="1">
      <alignment vertical="center"/>
    </xf>
    <xf numFmtId="14" fontId="39" fillId="32" borderId="45" xfId="289" applyNumberFormat="1" applyFont="1" applyFill="1" applyBorder="1" applyAlignment="1">
      <alignment horizontal="left" vertical="center"/>
    </xf>
    <xf numFmtId="0" fontId="39" fillId="32" borderId="45" xfId="289" applyNumberFormat="1" applyFont="1" applyFill="1" applyBorder="1" applyAlignment="1">
      <alignment vertical="center"/>
    </xf>
    <xf numFmtId="0" fontId="40" fillId="0" borderId="23" xfId="288" applyFont="1" applyFill="1" applyBorder="1" applyAlignment="1">
      <alignment horizontal="right" vertical="center"/>
    </xf>
    <xf numFmtId="10" fontId="53" fillId="0" borderId="23" xfId="0" applyNumberFormat="1" applyFont="1" applyBorder="1" applyAlignment="1">
      <alignment horizontal="center" vertical="center"/>
    </xf>
    <xf numFmtId="10" fontId="53" fillId="0" borderId="26" xfId="0" applyNumberFormat="1" applyFont="1" applyBorder="1" applyAlignment="1">
      <alignment horizontal="center" vertical="center"/>
    </xf>
    <xf numFmtId="0" fontId="40" fillId="32" borderId="27" xfId="262" applyNumberFormat="1" applyFont="1" applyFill="1" applyBorder="1" applyAlignment="1">
      <alignment vertical="center"/>
    </xf>
    <xf numFmtId="0" fontId="40" fillId="32" borderId="17" xfId="262" applyFont="1" applyFill="1" applyBorder="1" applyAlignment="1">
      <alignment horizontal="left" vertical="center"/>
    </xf>
    <xf numFmtId="3" fontId="40" fillId="32" borderId="17" xfId="0" applyNumberFormat="1" applyFont="1" applyFill="1" applyBorder="1" applyAlignment="1">
      <alignment horizontal="left" vertical="center" wrapText="1"/>
    </xf>
    <xf numFmtId="3" fontId="40" fillId="32" borderId="17" xfId="0" applyNumberFormat="1" applyFont="1" applyFill="1" applyBorder="1" applyAlignment="1">
      <alignment horizontal="center" vertical="center"/>
    </xf>
    <xf numFmtId="3" fontId="40" fillId="32" borderId="17" xfId="0" applyNumberFormat="1" applyFont="1" applyFill="1" applyBorder="1" applyAlignment="1">
      <alignment horizontal="right" vertical="center"/>
    </xf>
    <xf numFmtId="3" fontId="40" fillId="32" borderId="18" xfId="0" applyNumberFormat="1" applyFont="1" applyFill="1" applyBorder="1" applyAlignment="1">
      <alignment horizontal="right" vertical="center"/>
    </xf>
    <xf numFmtId="49" fontId="40" fillId="32" borderId="30" xfId="262" applyNumberFormat="1" applyFont="1" applyFill="1" applyBorder="1" applyAlignment="1">
      <alignment vertical="center"/>
    </xf>
    <xf numFmtId="0" fontId="40" fillId="32" borderId="25" xfId="262" applyFont="1" applyFill="1" applyBorder="1" applyAlignment="1">
      <alignment horizontal="left" vertical="center"/>
    </xf>
    <xf numFmtId="0" fontId="40" fillId="32" borderId="25" xfId="262" applyFont="1" applyFill="1" applyBorder="1" applyAlignment="1">
      <alignment horizontal="left" vertical="center" wrapText="1"/>
    </xf>
    <xf numFmtId="0" fontId="40" fillId="32" borderId="25" xfId="262" applyFont="1" applyFill="1" applyBorder="1" applyAlignment="1">
      <alignment horizontal="right" vertical="center" wrapText="1"/>
    </xf>
    <xf numFmtId="4" fontId="40" fillId="32" borderId="26" xfId="262" applyNumberFormat="1" applyFont="1" applyFill="1" applyBorder="1" applyAlignment="1">
      <alignment horizontal="right" vertical="center"/>
    </xf>
    <xf numFmtId="0" fontId="40" fillId="32" borderId="24" xfId="262" applyFont="1" applyFill="1" applyBorder="1" applyAlignment="1">
      <alignment horizontal="left" vertical="center"/>
    </xf>
    <xf numFmtId="4" fontId="40" fillId="32" borderId="29" xfId="317" applyNumberFormat="1" applyFont="1" applyFill="1" applyBorder="1" applyAlignment="1">
      <alignment horizontal="right" vertical="center"/>
    </xf>
    <xf numFmtId="0" fontId="40" fillId="32" borderId="27" xfId="262" applyNumberFormat="1" applyFont="1" applyFill="1" applyBorder="1" applyAlignment="1">
      <alignment horizontal="center" vertical="center"/>
    </xf>
    <xf numFmtId="3" fontId="40" fillId="32" borderId="17" xfId="0" applyNumberFormat="1" applyFont="1" applyFill="1" applyBorder="1" applyAlignment="1">
      <alignment vertical="center" wrapText="1"/>
    </xf>
    <xf numFmtId="4" fontId="40" fillId="32" borderId="17" xfId="0" applyNumberFormat="1" applyFont="1" applyFill="1" applyBorder="1" applyAlignment="1">
      <alignment horizontal="center" vertical="center"/>
    </xf>
    <xf numFmtId="4" fontId="40" fillId="32" borderId="18" xfId="0" applyNumberFormat="1" applyFont="1" applyFill="1" applyBorder="1" applyAlignment="1">
      <alignment horizontal="right" vertical="center"/>
    </xf>
    <xf numFmtId="49" fontId="40" fillId="32" borderId="27" xfId="262" applyNumberFormat="1" applyFont="1" applyFill="1" applyBorder="1" applyAlignment="1">
      <alignment horizontal="center" vertical="center"/>
    </xf>
    <xf numFmtId="0" fontId="40" fillId="32" borderId="17" xfId="262" applyFont="1" applyFill="1" applyBorder="1" applyAlignment="1">
      <alignment horizontal="left" vertical="center" wrapText="1"/>
    </xf>
    <xf numFmtId="4" fontId="40" fillId="32" borderId="17" xfId="262" applyNumberFormat="1" applyFont="1" applyFill="1" applyBorder="1" applyAlignment="1">
      <alignment horizontal="center" vertical="center" wrapText="1"/>
    </xf>
    <xf numFmtId="4" fontId="40" fillId="32" borderId="18" xfId="262" applyNumberFormat="1" applyFont="1" applyFill="1" applyBorder="1" applyAlignment="1">
      <alignment horizontal="right" vertical="center"/>
    </xf>
    <xf numFmtId="49" fontId="40" fillId="32" borderId="30" xfId="262" applyNumberFormat="1" applyFont="1" applyFill="1" applyBorder="1" applyAlignment="1">
      <alignment horizontal="center" vertical="center"/>
    </xf>
    <xf numFmtId="4" fontId="40" fillId="32" borderId="25" xfId="262" applyNumberFormat="1" applyFont="1" applyFill="1" applyBorder="1" applyAlignment="1">
      <alignment horizontal="center" vertical="center" wrapText="1"/>
    </xf>
    <xf numFmtId="4" fontId="40" fillId="32" borderId="26" xfId="288" applyNumberFormat="1" applyFont="1" applyFill="1" applyBorder="1" applyAlignment="1">
      <alignment horizontal="right" vertical="center"/>
    </xf>
    <xf numFmtId="0" fontId="40" fillId="32" borderId="25" xfId="262" applyFont="1" applyFill="1" applyBorder="1" applyAlignment="1">
      <alignment horizontal="left"/>
    </xf>
    <xf numFmtId="0" fontId="48" fillId="32" borderId="25" xfId="262" applyFont="1" applyFill="1" applyBorder="1" applyAlignment="1">
      <alignment horizontal="left" vertical="center"/>
    </xf>
    <xf numFmtId="0" fontId="48" fillId="32" borderId="17" xfId="262" applyFont="1" applyFill="1" applyBorder="1" applyAlignment="1">
      <alignment horizontal="left" vertical="center"/>
    </xf>
    <xf numFmtId="4" fontId="48" fillId="32" borderId="49" xfId="288" applyNumberFormat="1" applyFont="1" applyFill="1" applyBorder="1" applyAlignment="1">
      <alignment horizontal="right" vertical="center"/>
    </xf>
    <xf numFmtId="0" fontId="48" fillId="0" borderId="14" xfId="288" applyFont="1" applyFill="1" applyBorder="1" applyAlignment="1">
      <alignment horizontal="right" vertical="center"/>
    </xf>
    <xf numFmtId="0" fontId="48" fillId="0" borderId="46" xfId="288" applyFont="1" applyFill="1" applyBorder="1" applyAlignment="1">
      <alignment horizontal="right" vertical="center"/>
    </xf>
    <xf numFmtId="0" fontId="48" fillId="0" borderId="50" xfId="288" applyFont="1" applyFill="1" applyBorder="1" applyAlignment="1">
      <alignment horizontal="right" vertical="center"/>
    </xf>
    <xf numFmtId="4" fontId="48" fillId="0" borderId="14" xfId="288" applyNumberFormat="1" applyFont="1" applyFill="1" applyBorder="1" applyAlignment="1">
      <alignment horizontal="right" vertical="center"/>
    </xf>
    <xf numFmtId="4" fontId="48" fillId="0" borderId="46" xfId="288" applyNumberFormat="1" applyFont="1" applyFill="1" applyBorder="1" applyAlignment="1">
      <alignment horizontal="right" vertical="center"/>
    </xf>
    <xf numFmtId="4" fontId="48" fillId="0" borderId="50" xfId="288" applyNumberFormat="1" applyFont="1" applyFill="1" applyBorder="1" applyAlignment="1">
      <alignment horizontal="right" vertical="center"/>
    </xf>
    <xf numFmtId="4" fontId="48" fillId="32" borderId="51" xfId="288" applyNumberFormat="1" applyFont="1" applyFill="1" applyBorder="1" applyAlignment="1">
      <alignment horizontal="right" vertical="center"/>
    </xf>
    <xf numFmtId="4" fontId="48" fillId="0" borderId="51" xfId="288" applyNumberFormat="1" applyFont="1" applyFill="1" applyBorder="1" applyAlignment="1">
      <alignment horizontal="right" vertical="center"/>
    </xf>
    <xf numFmtId="0" fontId="54" fillId="0" borderId="64" xfId="0" applyNumberFormat="1" applyFont="1" applyBorder="1"/>
    <xf numFmtId="0" fontId="0" fillId="0" borderId="64" xfId="0" applyBorder="1"/>
    <xf numFmtId="0" fontId="48" fillId="32" borderId="64" xfId="0" applyNumberFormat="1" applyFont="1" applyFill="1" applyBorder="1"/>
    <xf numFmtId="1" fontId="48" fillId="32" borderId="64" xfId="0" applyNumberFormat="1" applyFont="1" applyFill="1" applyBorder="1"/>
    <xf numFmtId="4" fontId="0" fillId="0" borderId="0" xfId="0" applyNumberFormat="1"/>
    <xf numFmtId="0" fontId="48" fillId="32" borderId="64" xfId="0" applyNumberFormat="1" applyFont="1" applyFill="1" applyBorder="1" applyAlignment="1">
      <alignment horizontal="center"/>
    </xf>
    <xf numFmtId="0" fontId="0" fillId="0" borderId="64" xfId="0" applyBorder="1" applyAlignment="1">
      <alignment horizontal="center"/>
    </xf>
    <xf numFmtId="4" fontId="54" fillId="0" borderId="64" xfId="0" applyNumberFormat="1" applyFont="1" applyBorder="1" applyAlignment="1">
      <alignment horizontal="center"/>
    </xf>
    <xf numFmtId="0" fontId="3" fillId="32" borderId="14" xfId="262" applyNumberFormat="1" applyFont="1" applyFill="1" applyBorder="1" applyAlignment="1">
      <alignment horizontal="center" vertical="center" wrapText="1"/>
    </xf>
    <xf numFmtId="0" fontId="2" fillId="32" borderId="14" xfId="262" applyNumberFormat="1" applyFont="1" applyFill="1" applyBorder="1" applyAlignment="1">
      <alignment horizontal="left" vertical="center" wrapText="1"/>
    </xf>
    <xf numFmtId="0" fontId="2" fillId="32" borderId="14" xfId="262" applyNumberFormat="1" applyFont="1" applyFill="1" applyBorder="1" applyAlignment="1">
      <alignment horizontal="center" vertical="center" wrapText="1"/>
    </xf>
    <xf numFmtId="4" fontId="2" fillId="32" borderId="14" xfId="262" applyNumberFormat="1" applyFont="1" applyFill="1" applyBorder="1" applyAlignment="1">
      <alignment horizontal="center" vertical="center" wrapText="1"/>
    </xf>
    <xf numFmtId="4" fontId="2" fillId="32" borderId="14" xfId="288" applyNumberFormat="1" applyFont="1" applyFill="1" applyBorder="1" applyAlignment="1">
      <alignment horizontal="center" vertical="center" wrapText="1"/>
    </xf>
    <xf numFmtId="4" fontId="2" fillId="32" borderId="14" xfId="0" applyNumberFormat="1" applyFont="1" applyFill="1" applyBorder="1" applyAlignment="1">
      <alignment horizontal="center" vertical="center" wrapText="1"/>
    </xf>
    <xf numFmtId="0" fontId="2" fillId="32" borderId="14" xfId="0" applyNumberFormat="1" applyFont="1" applyFill="1" applyBorder="1" applyAlignment="1">
      <alignment horizontal="left" vertical="center" wrapText="1"/>
    </xf>
    <xf numFmtId="0" fontId="2" fillId="32" borderId="14" xfId="286" applyNumberFormat="1" applyFont="1" applyFill="1" applyBorder="1" applyAlignment="1">
      <alignment horizontal="left" vertical="center" wrapText="1"/>
    </xf>
    <xf numFmtId="0" fontId="2" fillId="32" borderId="14" xfId="287" applyNumberFormat="1" applyFont="1" applyFill="1" applyBorder="1" applyAlignment="1">
      <alignment horizontal="left" vertical="center" wrapText="1"/>
    </xf>
    <xf numFmtId="0" fontId="2" fillId="32" borderId="14" xfId="287" applyNumberFormat="1" applyFont="1" applyFill="1" applyBorder="1" applyAlignment="1">
      <alignment horizontal="center" vertical="center" wrapText="1"/>
    </xf>
    <xf numFmtId="4" fontId="50" fillId="0" borderId="37" xfId="0" applyNumberFormat="1" applyFont="1" applyBorder="1" applyAlignment="1">
      <alignment horizontal="center" vertical="center"/>
    </xf>
    <xf numFmtId="4" fontId="50" fillId="0" borderId="38" xfId="0" applyNumberFormat="1" applyFont="1" applyBorder="1" applyAlignment="1">
      <alignment horizontal="center" vertical="center"/>
    </xf>
    <xf numFmtId="4" fontId="50" fillId="0" borderId="31" xfId="0" applyNumberFormat="1" applyFont="1" applyBorder="1" applyAlignment="1">
      <alignment horizontal="center" vertical="center"/>
    </xf>
    <xf numFmtId="4" fontId="50" fillId="0" borderId="32" xfId="0" applyNumberFormat="1" applyFont="1" applyBorder="1" applyAlignment="1">
      <alignment horizontal="center" vertical="center"/>
    </xf>
    <xf numFmtId="4" fontId="44" fillId="28" borderId="0" xfId="0" applyNumberFormat="1" applyFont="1" applyFill="1" applyAlignment="1">
      <alignment horizontal="center" vertical="center"/>
    </xf>
    <xf numFmtId="4" fontId="47" fillId="0" borderId="31" xfId="0" applyNumberFormat="1" applyFont="1" applyBorder="1" applyAlignment="1">
      <alignment horizontal="center" vertical="center"/>
    </xf>
    <xf numFmtId="4" fontId="47" fillId="0" borderId="32" xfId="0" applyNumberFormat="1" applyFont="1" applyBorder="1" applyAlignment="1">
      <alignment horizontal="center" vertical="center"/>
    </xf>
    <xf numFmtId="4" fontId="50" fillId="0" borderId="34" xfId="0" applyNumberFormat="1" applyFont="1" applyBorder="1" applyAlignment="1">
      <alignment horizontal="center" vertical="center"/>
    </xf>
    <xf numFmtId="0" fontId="41" fillId="0" borderId="17" xfId="0" applyNumberFormat="1" applyFont="1" applyBorder="1" applyAlignment="1">
      <alignment horizontal="center" vertical="center"/>
    </xf>
    <xf numFmtId="0" fontId="40" fillId="0" borderId="0" xfId="0" applyNumberFormat="1" applyFont="1" applyBorder="1" applyAlignment="1">
      <alignment horizontal="center" vertical="center"/>
    </xf>
    <xf numFmtId="4" fontId="41" fillId="0" borderId="27" xfId="0" applyNumberFormat="1" applyFont="1" applyBorder="1" applyAlignment="1">
      <alignment horizontal="center" vertical="center"/>
    </xf>
    <xf numFmtId="4" fontId="41" fillId="0" borderId="29" xfId="0" applyNumberFormat="1" applyFont="1" applyBorder="1" applyAlignment="1">
      <alignment horizontal="center" vertical="center"/>
    </xf>
    <xf numFmtId="4" fontId="41" fillId="0" borderId="24" xfId="0" applyNumberFormat="1" applyFont="1" applyBorder="1" applyAlignment="1">
      <alignment horizontal="center" vertical="center"/>
    </xf>
    <xf numFmtId="4" fontId="41" fillId="0" borderId="26" xfId="0" applyNumberFormat="1" applyFont="1" applyBorder="1" applyAlignment="1">
      <alignment horizontal="center" vertical="center"/>
    </xf>
    <xf numFmtId="4" fontId="40" fillId="0" borderId="0" xfId="288" applyNumberFormat="1" applyFont="1" applyFill="1" applyBorder="1" applyAlignment="1">
      <alignment horizontal="center" vertical="center"/>
    </xf>
    <xf numFmtId="0" fontId="40" fillId="0" borderId="0" xfId="288" applyFont="1" applyFill="1" applyBorder="1" applyAlignment="1">
      <alignment horizontal="center" vertical="center"/>
    </xf>
    <xf numFmtId="0" fontId="39" fillId="32" borderId="16" xfId="0" quotePrefix="1" applyNumberFormat="1" applyFont="1" applyFill="1" applyBorder="1" applyAlignment="1">
      <alignment horizontal="center" vertical="center"/>
    </xf>
    <xf numFmtId="0" fontId="40" fillId="32" borderId="17" xfId="0" quotePrefix="1" applyNumberFormat="1" applyFont="1" applyFill="1" applyBorder="1" applyAlignment="1">
      <alignment horizontal="center" vertical="center"/>
    </xf>
    <xf numFmtId="4" fontId="40" fillId="32" borderId="17" xfId="0" quotePrefix="1" applyNumberFormat="1" applyFont="1" applyFill="1" applyBorder="1" applyAlignment="1">
      <alignment horizontal="center" vertical="center"/>
    </xf>
    <xf numFmtId="0" fontId="40" fillId="32" borderId="18" xfId="0" quotePrefix="1" applyNumberFormat="1" applyFont="1" applyFill="1" applyBorder="1" applyAlignment="1">
      <alignment horizontal="center" vertical="center"/>
    </xf>
    <xf numFmtId="0" fontId="39" fillId="32" borderId="19" xfId="289" applyNumberFormat="1" applyFont="1" applyFill="1" applyBorder="1" applyAlignment="1">
      <alignment horizontal="center" vertical="center"/>
    </xf>
    <xf numFmtId="0" fontId="40" fillId="32" borderId="0" xfId="289" applyNumberFormat="1" applyFont="1" applyFill="1" applyBorder="1" applyAlignment="1">
      <alignment horizontal="center" vertical="center"/>
    </xf>
    <xf numFmtId="0" fontId="39" fillId="32" borderId="0" xfId="289" applyNumberFormat="1" applyFont="1" applyFill="1" applyBorder="1" applyAlignment="1">
      <alignment horizontal="center" vertical="center"/>
    </xf>
    <xf numFmtId="4" fontId="39" fillId="32" borderId="0" xfId="289" applyNumberFormat="1" applyFont="1" applyFill="1" applyBorder="1" applyAlignment="1">
      <alignment horizontal="center" vertical="center"/>
    </xf>
    <xf numFmtId="0" fontId="39" fillId="32" borderId="20" xfId="289" applyNumberFormat="1" applyFont="1" applyFill="1" applyBorder="1" applyAlignment="1">
      <alignment horizontal="center" vertical="center"/>
    </xf>
    <xf numFmtId="0" fontId="39" fillId="0" borderId="24" xfId="234" applyFont="1" applyFill="1" applyBorder="1" applyAlignment="1">
      <alignment horizontal="center" vertical="center" wrapText="1"/>
    </xf>
    <xf numFmtId="0" fontId="40" fillId="0" borderId="25" xfId="234" applyFont="1" applyFill="1" applyBorder="1" applyAlignment="1">
      <alignment horizontal="center" vertical="center" wrapText="1"/>
    </xf>
    <xf numFmtId="0" fontId="39" fillId="0" borderId="25" xfId="234" applyFont="1" applyFill="1" applyBorder="1" applyAlignment="1">
      <alignment horizontal="center" vertical="center" wrapText="1"/>
    </xf>
    <xf numFmtId="0" fontId="39" fillId="0" borderId="26" xfId="234" applyFont="1" applyFill="1" applyBorder="1" applyAlignment="1">
      <alignment horizontal="center" vertical="center" wrapText="1"/>
    </xf>
    <xf numFmtId="9" fontId="41" fillId="0" borderId="26" xfId="0" applyNumberFormat="1" applyFont="1" applyBorder="1" applyAlignment="1">
      <alignment horizontal="center" vertical="center"/>
    </xf>
    <xf numFmtId="4" fontId="41" fillId="0" borderId="27" xfId="0" applyNumberFormat="1" applyFont="1" applyBorder="1" applyAlignment="1">
      <alignment horizontal="center" vertical="center" wrapText="1"/>
    </xf>
    <xf numFmtId="4" fontId="41" fillId="0" borderId="28" xfId="0" applyNumberFormat="1" applyFont="1" applyBorder="1" applyAlignment="1">
      <alignment horizontal="center" vertical="center" wrapText="1"/>
    </xf>
    <xf numFmtId="0" fontId="39" fillId="30" borderId="24" xfId="262" applyFont="1" applyFill="1" applyBorder="1" applyAlignment="1">
      <alignment horizontal="right" vertical="center"/>
    </xf>
    <xf numFmtId="0" fontId="39" fillId="30" borderId="25" xfId="262" applyFont="1" applyFill="1" applyBorder="1" applyAlignment="1">
      <alignment horizontal="right" vertical="center"/>
    </xf>
    <xf numFmtId="0" fontId="39" fillId="30" borderId="22" xfId="262" applyFont="1" applyFill="1" applyBorder="1" applyAlignment="1">
      <alignment horizontal="right" vertical="center"/>
    </xf>
    <xf numFmtId="0" fontId="39" fillId="31" borderId="21" xfId="262" applyFont="1" applyFill="1" applyBorder="1" applyAlignment="1">
      <alignment horizontal="right" vertical="center"/>
    </xf>
    <xf numFmtId="0" fontId="39" fillId="31" borderId="22" xfId="262" applyFont="1" applyFill="1" applyBorder="1" applyAlignment="1">
      <alignment horizontal="right" vertical="center"/>
    </xf>
    <xf numFmtId="0" fontId="41" fillId="0" borderId="27" xfId="0" applyNumberFormat="1" applyFont="1" applyBorder="1" applyAlignment="1">
      <alignment horizontal="center" vertical="center"/>
    </xf>
    <xf numFmtId="0" fontId="39" fillId="0" borderId="28" xfId="0" applyNumberFormat="1" applyFont="1" applyBorder="1" applyAlignment="1">
      <alignment horizontal="center" vertical="center"/>
    </xf>
    <xf numFmtId="0" fontId="41" fillId="0" borderId="27" xfId="0" applyNumberFormat="1" applyFont="1" applyBorder="1" applyAlignment="1">
      <alignment horizontal="center" vertical="center" wrapText="1"/>
    </xf>
    <xf numFmtId="0" fontId="39" fillId="0" borderId="28" xfId="0" applyNumberFormat="1" applyFont="1" applyBorder="1" applyAlignment="1">
      <alignment horizontal="center" vertical="center" wrapText="1"/>
    </xf>
    <xf numFmtId="0" fontId="41" fillId="0" borderId="28" xfId="0" applyNumberFormat="1" applyFont="1" applyBorder="1" applyAlignment="1">
      <alignment horizontal="center" vertical="center" wrapText="1"/>
    </xf>
    <xf numFmtId="0" fontId="3" fillId="0" borderId="14" xfId="234" applyFont="1" applyFill="1" applyBorder="1" applyAlignment="1">
      <alignment horizontal="center" vertical="center" wrapText="1"/>
    </xf>
    <xf numFmtId="0" fontId="3" fillId="0" borderId="46" xfId="289" applyNumberFormat="1" applyFont="1" applyFill="1" applyBorder="1" applyAlignment="1">
      <alignment horizontal="center" vertical="center" wrapText="1"/>
    </xf>
    <xf numFmtId="0" fontId="3" fillId="0" borderId="47" xfId="289" applyNumberFormat="1" applyFont="1" applyFill="1" applyBorder="1" applyAlignment="1">
      <alignment horizontal="center" vertical="center" wrapText="1"/>
    </xf>
    <xf numFmtId="4" fontId="2" fillId="0" borderId="0" xfId="288" applyNumberFormat="1" applyFont="1" applyFill="1" applyBorder="1" applyAlignment="1">
      <alignment horizontal="center" vertical="center" wrapText="1"/>
    </xf>
    <xf numFmtId="0" fontId="2" fillId="0" borderId="0" xfId="288" applyNumberFormat="1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/>
    </xf>
    <xf numFmtId="0" fontId="40" fillId="0" borderId="21" xfId="234" applyFont="1" applyFill="1" applyBorder="1" applyAlignment="1">
      <alignment horizontal="center" vertical="center" wrapText="1"/>
    </xf>
    <xf numFmtId="0" fontId="40" fillId="0" borderId="45" xfId="234" applyFont="1" applyFill="1" applyBorder="1" applyAlignment="1">
      <alignment horizontal="center" vertical="center" wrapText="1"/>
    </xf>
    <xf numFmtId="0" fontId="40" fillId="0" borderId="23" xfId="234" applyFont="1" applyFill="1" applyBorder="1" applyAlignment="1">
      <alignment horizontal="center" vertical="center" wrapText="1"/>
    </xf>
    <xf numFmtId="0" fontId="40" fillId="0" borderId="24" xfId="234" applyFont="1" applyFill="1" applyBorder="1" applyAlignment="1">
      <alignment horizontal="center" vertical="center" wrapText="1"/>
    </xf>
    <xf numFmtId="0" fontId="40" fillId="0" borderId="26" xfId="234" applyFont="1" applyFill="1" applyBorder="1" applyAlignment="1">
      <alignment horizontal="center" vertical="center" wrapText="1"/>
    </xf>
    <xf numFmtId="0" fontId="39" fillId="32" borderId="16" xfId="0" applyNumberFormat="1" applyFont="1" applyFill="1" applyBorder="1" applyAlignment="1">
      <alignment horizontal="center" vertical="center"/>
    </xf>
    <xf numFmtId="0" fontId="39" fillId="32" borderId="17" xfId="0" quotePrefix="1" applyNumberFormat="1" applyFont="1" applyFill="1" applyBorder="1" applyAlignment="1">
      <alignment horizontal="center" vertical="center"/>
    </xf>
    <xf numFmtId="0" fontId="39" fillId="32" borderId="18" xfId="0" quotePrefix="1" applyNumberFormat="1" applyFont="1" applyFill="1" applyBorder="1" applyAlignment="1">
      <alignment horizontal="center" vertical="center"/>
    </xf>
    <xf numFmtId="0" fontId="39" fillId="32" borderId="19" xfId="0" quotePrefix="1" applyNumberFormat="1" applyFont="1" applyFill="1" applyBorder="1" applyAlignment="1">
      <alignment horizontal="center" vertical="center"/>
    </xf>
    <xf numFmtId="0" fontId="39" fillId="32" borderId="0" xfId="0" quotePrefix="1" applyNumberFormat="1" applyFont="1" applyFill="1" applyBorder="1" applyAlignment="1">
      <alignment horizontal="center" vertical="center"/>
    </xf>
    <xf numFmtId="0" fontId="39" fillId="32" borderId="20" xfId="0" quotePrefix="1" applyNumberFormat="1" applyFont="1" applyFill="1" applyBorder="1" applyAlignment="1">
      <alignment horizontal="center" vertical="center"/>
    </xf>
    <xf numFmtId="0" fontId="48" fillId="0" borderId="53" xfId="288" applyNumberFormat="1" applyFont="1" applyFill="1" applyBorder="1" applyAlignment="1">
      <alignment horizontal="center" vertical="center"/>
    </xf>
    <xf numFmtId="0" fontId="48" fillId="0" borderId="52" xfId="288" applyNumberFormat="1" applyFont="1" applyFill="1" applyBorder="1" applyAlignment="1">
      <alignment horizontal="center" vertical="center"/>
    </xf>
    <xf numFmtId="0" fontId="48" fillId="0" borderId="57" xfId="288" applyNumberFormat="1" applyFont="1" applyFill="1" applyBorder="1" applyAlignment="1">
      <alignment horizontal="center" vertical="center"/>
    </xf>
    <xf numFmtId="0" fontId="48" fillId="0" borderId="54" xfId="288" applyNumberFormat="1" applyFont="1" applyFill="1" applyBorder="1" applyAlignment="1">
      <alignment horizontal="center" vertical="center"/>
    </xf>
    <xf numFmtId="0" fontId="53" fillId="0" borderId="27" xfId="0" applyNumberFormat="1" applyFont="1" applyBorder="1" applyAlignment="1">
      <alignment horizontal="center" vertical="center"/>
    </xf>
    <xf numFmtId="0" fontId="40" fillId="0" borderId="28" xfId="0" applyNumberFormat="1" applyFont="1" applyBorder="1" applyAlignment="1">
      <alignment horizontal="center" vertical="center"/>
    </xf>
    <xf numFmtId="0" fontId="53" fillId="0" borderId="27" xfId="0" applyNumberFormat="1" applyFont="1" applyBorder="1" applyAlignment="1">
      <alignment horizontal="center" vertical="center" wrapText="1"/>
    </xf>
    <xf numFmtId="0" fontId="40" fillId="0" borderId="28" xfId="0" applyNumberFormat="1" applyFont="1" applyBorder="1" applyAlignment="1">
      <alignment horizontal="center" vertical="center" wrapText="1"/>
    </xf>
    <xf numFmtId="0" fontId="53" fillId="0" borderId="28" xfId="0" applyNumberFormat="1" applyFont="1" applyBorder="1" applyAlignment="1">
      <alignment horizontal="center" vertical="center" wrapText="1"/>
    </xf>
    <xf numFmtId="0" fontId="53" fillId="0" borderId="17" xfId="0" applyNumberFormat="1" applyFont="1" applyBorder="1" applyAlignment="1">
      <alignment horizontal="center" vertical="center"/>
    </xf>
    <xf numFmtId="4" fontId="53" fillId="0" borderId="27" xfId="0" applyNumberFormat="1" applyFont="1" applyBorder="1" applyAlignment="1">
      <alignment horizontal="center" vertical="center"/>
    </xf>
    <xf numFmtId="4" fontId="53" fillId="0" borderId="29" xfId="0" applyNumberFormat="1" applyFont="1" applyBorder="1" applyAlignment="1">
      <alignment horizontal="center" vertical="center"/>
    </xf>
    <xf numFmtId="0" fontId="48" fillId="0" borderId="56" xfId="288" applyNumberFormat="1" applyFont="1" applyFill="1" applyBorder="1" applyAlignment="1">
      <alignment horizontal="center" vertical="center"/>
    </xf>
    <xf numFmtId="0" fontId="48" fillId="0" borderId="55" xfId="288" applyNumberFormat="1" applyFont="1" applyFill="1" applyBorder="1" applyAlignment="1">
      <alignment horizontal="center" vertical="center"/>
    </xf>
    <xf numFmtId="4" fontId="48" fillId="0" borderId="58" xfId="288" applyNumberFormat="1" applyFont="1" applyFill="1" applyBorder="1" applyAlignment="1">
      <alignment horizontal="center" vertical="center"/>
    </xf>
    <xf numFmtId="4" fontId="48" fillId="0" borderId="59" xfId="288" applyNumberFormat="1" applyFont="1" applyFill="1" applyBorder="1" applyAlignment="1">
      <alignment horizontal="center" vertical="center"/>
    </xf>
    <xf numFmtId="4" fontId="48" fillId="0" borderId="60" xfId="288" applyNumberFormat="1" applyFont="1" applyFill="1" applyBorder="1" applyAlignment="1">
      <alignment horizontal="center" vertical="center"/>
    </xf>
    <xf numFmtId="4" fontId="48" fillId="0" borderId="61" xfId="288" applyNumberFormat="1" applyFont="1" applyFill="1" applyBorder="1" applyAlignment="1">
      <alignment horizontal="center" vertical="center"/>
    </xf>
    <xf numFmtId="4" fontId="48" fillId="0" borderId="62" xfId="288" applyNumberFormat="1" applyFont="1" applyFill="1" applyBorder="1" applyAlignment="1">
      <alignment horizontal="center" vertical="center"/>
    </xf>
    <xf numFmtId="4" fontId="48" fillId="0" borderId="63" xfId="288" applyNumberFormat="1" applyFont="1" applyFill="1" applyBorder="1" applyAlignment="1">
      <alignment horizontal="center" vertical="center"/>
    </xf>
    <xf numFmtId="0" fontId="40" fillId="0" borderId="45" xfId="288" applyFont="1" applyFill="1" applyBorder="1" applyAlignment="1">
      <alignment horizontal="center" vertical="center"/>
    </xf>
    <xf numFmtId="4" fontId="53" fillId="0" borderId="27" xfId="0" applyNumberFormat="1" applyFont="1" applyBorder="1" applyAlignment="1">
      <alignment horizontal="center" vertical="center" wrapText="1"/>
    </xf>
    <xf numFmtId="4" fontId="53" fillId="0" borderId="28" xfId="0" applyNumberFormat="1" applyFont="1" applyBorder="1" applyAlignment="1">
      <alignment horizontal="center" vertical="center" wrapText="1"/>
    </xf>
    <xf numFmtId="0" fontId="40" fillId="32" borderId="24" xfId="262" applyFont="1" applyFill="1" applyBorder="1" applyAlignment="1">
      <alignment horizontal="right" vertical="center"/>
    </xf>
    <xf numFmtId="0" fontId="40" fillId="32" borderId="25" xfId="262" applyFont="1" applyFill="1" applyBorder="1" applyAlignment="1">
      <alignment horizontal="right" vertical="center"/>
    </xf>
    <xf numFmtId="0" fontId="40" fillId="32" borderId="26" xfId="262" applyFont="1" applyFill="1" applyBorder="1" applyAlignment="1">
      <alignment horizontal="right" vertical="center"/>
    </xf>
    <xf numFmtId="0" fontId="40" fillId="32" borderId="21" xfId="262" applyFont="1" applyFill="1" applyBorder="1" applyAlignment="1">
      <alignment horizontal="right" vertical="center"/>
    </xf>
    <xf numFmtId="0" fontId="40" fillId="32" borderId="22" xfId="262" applyFont="1" applyFill="1" applyBorder="1" applyAlignment="1">
      <alignment horizontal="right" vertical="center"/>
    </xf>
    <xf numFmtId="0" fontId="54" fillId="0" borderId="65" xfId="0" applyNumberFormat="1" applyFont="1" applyBorder="1" applyAlignment="1">
      <alignment horizontal="left" wrapText="1"/>
    </xf>
    <xf numFmtId="0" fontId="54" fillId="0" borderId="66" xfId="0" applyNumberFormat="1" applyFont="1" applyBorder="1" applyAlignment="1">
      <alignment horizontal="left" wrapText="1"/>
    </xf>
    <xf numFmtId="0" fontId="54" fillId="0" borderId="67" xfId="0" applyNumberFormat="1" applyFont="1" applyBorder="1" applyAlignment="1">
      <alignment horizontal="left" wrapText="1"/>
    </xf>
  </cellXfs>
  <cellStyles count="405">
    <cellStyle name="0,0_x000d__x000a_NA_x000d__x000a_" xfId="1"/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20% - Ênfase1 2" xfId="8"/>
    <cellStyle name="20% - Ênfase1 3" xfId="9"/>
    <cellStyle name="20% - Ênfase1 4" xfId="10"/>
    <cellStyle name="20% - Ênfase1 5" xfId="11"/>
    <cellStyle name="20% - Ênfase1 6" xfId="12"/>
    <cellStyle name="20% - Ênfase1 7" xfId="13"/>
    <cellStyle name="20% - Ênfase1 8" xfId="14"/>
    <cellStyle name="20% - Ênfase2 2" xfId="15"/>
    <cellStyle name="20% - Ênfase2 3" xfId="16"/>
    <cellStyle name="20% - Ênfase2 4" xfId="17"/>
    <cellStyle name="20% - Ênfase2 5" xfId="18"/>
    <cellStyle name="20% - Ênfase2 6" xfId="19"/>
    <cellStyle name="20% - Ênfase2 7" xfId="20"/>
    <cellStyle name="20% - Ênfase2 8" xfId="21"/>
    <cellStyle name="20% - Ênfase3 2" xfId="22"/>
    <cellStyle name="20% - Ênfase3 3" xfId="23"/>
    <cellStyle name="20% - Ênfase3 4" xfId="24"/>
    <cellStyle name="20% - Ênfase3 5" xfId="25"/>
    <cellStyle name="20% - Ênfase3 6" xfId="26"/>
    <cellStyle name="20% - Ênfase3 7" xfId="27"/>
    <cellStyle name="20% - Ênfase3 8" xfId="28"/>
    <cellStyle name="20% - Ênfase4 2" xfId="29"/>
    <cellStyle name="20% - Ênfase4 3" xfId="30"/>
    <cellStyle name="20% - Ênfase4 4" xfId="31"/>
    <cellStyle name="20% - Ênfase4 5" xfId="32"/>
    <cellStyle name="20% - Ênfase4 6" xfId="33"/>
    <cellStyle name="20% - Ênfase4 7" xfId="34"/>
    <cellStyle name="20% - Ênfase4 8" xfId="35"/>
    <cellStyle name="20% - Ênfase5 2" xfId="36"/>
    <cellStyle name="20% - Ênfase5 3" xfId="37"/>
    <cellStyle name="20% - Ênfase5 4" xfId="38"/>
    <cellStyle name="20% - Ênfase5 5" xfId="39"/>
    <cellStyle name="20% - Ênfase5 6" xfId="40"/>
    <cellStyle name="20% - Ênfase5 7" xfId="41"/>
    <cellStyle name="20% - Ênfase5 8" xfId="42"/>
    <cellStyle name="20% - Ênfase6 2" xfId="43"/>
    <cellStyle name="20% - Ênfase6 3" xfId="44"/>
    <cellStyle name="20% - Ênfase6 4" xfId="45"/>
    <cellStyle name="20% - Ênfase6 5" xfId="46"/>
    <cellStyle name="20% - Ênfase6 6" xfId="47"/>
    <cellStyle name="20% - Ênfase6 7" xfId="48"/>
    <cellStyle name="20% - Ênfase6 8" xfId="49"/>
    <cellStyle name="40% - Accent1" xfId="50"/>
    <cellStyle name="40% - Accent2" xfId="51"/>
    <cellStyle name="40% - Accent3" xfId="52"/>
    <cellStyle name="40% - Accent4" xfId="53"/>
    <cellStyle name="40% - Accent5" xfId="54"/>
    <cellStyle name="40% - Accent6" xfId="55"/>
    <cellStyle name="40% - Ênfase1 2" xfId="56"/>
    <cellStyle name="40% - Ênfase1 3" xfId="57"/>
    <cellStyle name="40% - Ênfase1 4" xfId="58"/>
    <cellStyle name="40% - Ênfase1 5" xfId="59"/>
    <cellStyle name="40% - Ênfase1 6" xfId="60"/>
    <cellStyle name="40% - Ênfase1 7" xfId="61"/>
    <cellStyle name="40% - Ênfase1 8" xfId="62"/>
    <cellStyle name="40% - Ênfase2 2" xfId="63"/>
    <cellStyle name="40% - Ênfase2 3" xfId="64"/>
    <cellStyle name="40% - Ênfase2 4" xfId="65"/>
    <cellStyle name="40% - Ênfase2 5" xfId="66"/>
    <cellStyle name="40% - Ênfase2 6" xfId="67"/>
    <cellStyle name="40% - Ênfase2 7" xfId="68"/>
    <cellStyle name="40% - Ênfase2 8" xfId="69"/>
    <cellStyle name="40% - Ênfase3 2" xfId="70"/>
    <cellStyle name="40% - Ênfase3 3" xfId="71"/>
    <cellStyle name="40% - Ênfase3 4" xfId="72"/>
    <cellStyle name="40% - Ênfase3 5" xfId="73"/>
    <cellStyle name="40% - Ênfase3 6" xfId="74"/>
    <cellStyle name="40% - Ênfase3 7" xfId="75"/>
    <cellStyle name="40% - Ênfase3 8" xfId="76"/>
    <cellStyle name="40% - Ênfase4 2" xfId="77"/>
    <cellStyle name="40% - Ênfase4 3" xfId="78"/>
    <cellStyle name="40% - Ênfase4 4" xfId="79"/>
    <cellStyle name="40% - Ênfase4 5" xfId="80"/>
    <cellStyle name="40% - Ênfase4 6" xfId="81"/>
    <cellStyle name="40% - Ênfase4 7" xfId="82"/>
    <cellStyle name="40% - Ênfase4 8" xfId="83"/>
    <cellStyle name="40% - Ênfase5 2" xfId="84"/>
    <cellStyle name="40% - Ênfase5 3" xfId="85"/>
    <cellStyle name="40% - Ênfase5 4" xfId="86"/>
    <cellStyle name="40% - Ênfase5 5" xfId="87"/>
    <cellStyle name="40% - Ênfase5 6" xfId="88"/>
    <cellStyle name="40% - Ênfase5 7" xfId="89"/>
    <cellStyle name="40% - Ênfase5 8" xfId="90"/>
    <cellStyle name="40% - Ênfase6 2" xfId="91"/>
    <cellStyle name="40% - Ênfase6 3" xfId="92"/>
    <cellStyle name="40% - Ênfase6 4" xfId="93"/>
    <cellStyle name="40% - Ênfase6 5" xfId="94"/>
    <cellStyle name="40% - Ênfase6 6" xfId="95"/>
    <cellStyle name="40% - Ênfase6 7" xfId="96"/>
    <cellStyle name="40% - Ênfase6 8" xfId="97"/>
    <cellStyle name="60% - Accent1" xfId="98"/>
    <cellStyle name="60% - Accent2" xfId="99"/>
    <cellStyle name="60% - Accent3" xfId="100"/>
    <cellStyle name="60% - Accent4" xfId="101"/>
    <cellStyle name="60% - Accent5" xfId="102"/>
    <cellStyle name="60% - Accent6" xfId="103"/>
    <cellStyle name="60% - Ênfase1 2" xfId="104"/>
    <cellStyle name="60% - Ênfase1 3" xfId="105"/>
    <cellStyle name="60% - Ênfase1 4" xfId="106"/>
    <cellStyle name="60% - Ênfase1 5" xfId="107"/>
    <cellStyle name="60% - Ênfase1 6" xfId="108"/>
    <cellStyle name="60% - Ênfase1 7" xfId="109"/>
    <cellStyle name="60% - Ênfase1 8" xfId="110"/>
    <cellStyle name="60% - Ênfase2 2" xfId="111"/>
    <cellStyle name="60% - Ênfase2 3" xfId="112"/>
    <cellStyle name="60% - Ênfase2 4" xfId="113"/>
    <cellStyle name="60% - Ênfase2 5" xfId="114"/>
    <cellStyle name="60% - Ênfase2 6" xfId="115"/>
    <cellStyle name="60% - Ênfase2 7" xfId="116"/>
    <cellStyle name="60% - Ênfase2 8" xfId="117"/>
    <cellStyle name="60% - Ênfase3 2" xfId="118"/>
    <cellStyle name="60% - Ênfase3 3" xfId="119"/>
    <cellStyle name="60% - Ênfase3 4" xfId="120"/>
    <cellStyle name="60% - Ênfase3 5" xfId="121"/>
    <cellStyle name="60% - Ênfase3 6" xfId="122"/>
    <cellStyle name="60% - Ênfase3 7" xfId="123"/>
    <cellStyle name="60% - Ênfase3 8" xfId="124"/>
    <cellStyle name="60% - Ênfase4 2" xfId="125"/>
    <cellStyle name="60% - Ênfase4 3" xfId="126"/>
    <cellStyle name="60% - Ênfase4 4" xfId="127"/>
    <cellStyle name="60% - Ênfase4 5" xfId="128"/>
    <cellStyle name="60% - Ênfase4 6" xfId="129"/>
    <cellStyle name="60% - Ênfase4 7" xfId="130"/>
    <cellStyle name="60% - Ênfase4 8" xfId="131"/>
    <cellStyle name="60% - Ênfase5 2" xfId="132"/>
    <cellStyle name="60% - Ênfase5 3" xfId="133"/>
    <cellStyle name="60% - Ênfase5 4" xfId="134"/>
    <cellStyle name="60% - Ênfase5 5" xfId="135"/>
    <cellStyle name="60% - Ênfase5 6" xfId="136"/>
    <cellStyle name="60% - Ênfase5 7" xfId="137"/>
    <cellStyle name="60% - Ênfase5 8" xfId="138"/>
    <cellStyle name="60% - Ênfase6 2" xfId="139"/>
    <cellStyle name="60% - Ênfase6 3" xfId="140"/>
    <cellStyle name="60% - Ênfase6 4" xfId="141"/>
    <cellStyle name="60% - Ênfase6 5" xfId="142"/>
    <cellStyle name="60% - Ênfase6 6" xfId="143"/>
    <cellStyle name="60% - Ênfase6 7" xfId="144"/>
    <cellStyle name="60% - Ênfase6 8" xfId="145"/>
    <cellStyle name="Accent1" xfId="146"/>
    <cellStyle name="Accent2" xfId="147"/>
    <cellStyle name="Accent3" xfId="148"/>
    <cellStyle name="Accent4" xfId="149"/>
    <cellStyle name="Accent5" xfId="150"/>
    <cellStyle name="Accent6" xfId="151"/>
    <cellStyle name="Bad" xfId="152"/>
    <cellStyle name="Bom 2" xfId="153"/>
    <cellStyle name="Bom 3" xfId="154"/>
    <cellStyle name="Bom 4" xfId="155"/>
    <cellStyle name="Bom 5" xfId="156"/>
    <cellStyle name="Bom 6" xfId="157"/>
    <cellStyle name="Bom 7" xfId="158"/>
    <cellStyle name="Bom 8" xfId="159"/>
    <cellStyle name="Calculation" xfId="160"/>
    <cellStyle name="Cálculo 2" xfId="161"/>
    <cellStyle name="Cálculo 3" xfId="162"/>
    <cellStyle name="Cálculo 4" xfId="163"/>
    <cellStyle name="Cálculo 5" xfId="164"/>
    <cellStyle name="Cálculo 6" xfId="165"/>
    <cellStyle name="Cálculo 7" xfId="166"/>
    <cellStyle name="Cálculo 8" xfId="167"/>
    <cellStyle name="Célula de Verificação 2" xfId="168"/>
    <cellStyle name="Célula de Verificação 3" xfId="169"/>
    <cellStyle name="Célula de Verificação 4" xfId="170"/>
    <cellStyle name="Célula de Verificação 5" xfId="171"/>
    <cellStyle name="Célula de Verificação 6" xfId="172"/>
    <cellStyle name="Célula de Verificação 7" xfId="173"/>
    <cellStyle name="Célula de Verificação 8" xfId="174"/>
    <cellStyle name="Célula Vinculada 2" xfId="175"/>
    <cellStyle name="Célula Vinculada 3" xfId="176"/>
    <cellStyle name="Célula Vinculada 4" xfId="177"/>
    <cellStyle name="Célula Vinculada 5" xfId="178"/>
    <cellStyle name="Célula Vinculada 6" xfId="179"/>
    <cellStyle name="Célula Vinculada 7" xfId="180"/>
    <cellStyle name="Célula Vinculada 8" xfId="181"/>
    <cellStyle name="Check Cell" xfId="182"/>
    <cellStyle name="Data" xfId="183"/>
    <cellStyle name="Ênfase1 2" xfId="184"/>
    <cellStyle name="Ênfase1 3" xfId="185"/>
    <cellStyle name="Ênfase1 4" xfId="186"/>
    <cellStyle name="Ênfase1 5" xfId="187"/>
    <cellStyle name="Ênfase1 6" xfId="188"/>
    <cellStyle name="Ênfase1 7" xfId="189"/>
    <cellStyle name="Ênfase1 8" xfId="190"/>
    <cellStyle name="Ênfase2 2" xfId="191"/>
    <cellStyle name="Ênfase2 3" xfId="192"/>
    <cellStyle name="Ênfase2 4" xfId="193"/>
    <cellStyle name="Ênfase2 5" xfId="194"/>
    <cellStyle name="Ênfase2 6" xfId="195"/>
    <cellStyle name="Ênfase2 7" xfId="196"/>
    <cellStyle name="Ênfase2 8" xfId="197"/>
    <cellStyle name="Ênfase3 2" xfId="198"/>
    <cellStyle name="Ênfase3 3" xfId="199"/>
    <cellStyle name="Ênfase3 4" xfId="200"/>
    <cellStyle name="Ênfase3 5" xfId="201"/>
    <cellStyle name="Ênfase3 6" xfId="202"/>
    <cellStyle name="Ênfase3 7" xfId="203"/>
    <cellStyle name="Ênfase3 8" xfId="204"/>
    <cellStyle name="Ênfase4 2" xfId="205"/>
    <cellStyle name="Ênfase4 3" xfId="206"/>
    <cellStyle name="Ênfase4 4" xfId="207"/>
    <cellStyle name="Ênfase4 5" xfId="208"/>
    <cellStyle name="Ênfase4 6" xfId="209"/>
    <cellStyle name="Ênfase4 7" xfId="210"/>
    <cellStyle name="Ênfase4 8" xfId="211"/>
    <cellStyle name="Ênfase5 2" xfId="212"/>
    <cellStyle name="Ênfase5 3" xfId="213"/>
    <cellStyle name="Ênfase5 4" xfId="214"/>
    <cellStyle name="Ênfase5 5" xfId="215"/>
    <cellStyle name="Ênfase5 6" xfId="216"/>
    <cellStyle name="Ênfase5 7" xfId="217"/>
    <cellStyle name="Ênfase5 8" xfId="218"/>
    <cellStyle name="Ênfase6 2" xfId="219"/>
    <cellStyle name="Ênfase6 3" xfId="220"/>
    <cellStyle name="Ênfase6 4" xfId="221"/>
    <cellStyle name="Ênfase6 5" xfId="222"/>
    <cellStyle name="Ênfase6 6" xfId="223"/>
    <cellStyle name="Ênfase6 7" xfId="224"/>
    <cellStyle name="Ênfase6 8" xfId="225"/>
    <cellStyle name="Entrada 2" xfId="226"/>
    <cellStyle name="Entrada 3" xfId="227"/>
    <cellStyle name="Entrada 4" xfId="228"/>
    <cellStyle name="Entrada 5" xfId="229"/>
    <cellStyle name="Entrada 6" xfId="230"/>
    <cellStyle name="Entrada 7" xfId="231"/>
    <cellStyle name="Entrada 8" xfId="232"/>
    <cellStyle name="Estilo 1" xfId="233"/>
    <cellStyle name="Excel Built-in Normal" xfId="234"/>
    <cellStyle name="Explanatory Text" xfId="235"/>
    <cellStyle name="Fixo" xfId="236"/>
    <cellStyle name="Good" xfId="237"/>
    <cellStyle name="Heading 1" xfId="238"/>
    <cellStyle name="Heading 2" xfId="239"/>
    <cellStyle name="Heading 3" xfId="240"/>
    <cellStyle name="Heading 4" xfId="241"/>
    <cellStyle name="Incorreto 2" xfId="242"/>
    <cellStyle name="Incorreto 3" xfId="243"/>
    <cellStyle name="Incorreto 4" xfId="244"/>
    <cellStyle name="Incorreto 5" xfId="245"/>
    <cellStyle name="Incorreto 6" xfId="246"/>
    <cellStyle name="Incorreto 7" xfId="247"/>
    <cellStyle name="Incorreto 8" xfId="248"/>
    <cellStyle name="Indefinido" xfId="249"/>
    <cellStyle name="Input" xfId="250"/>
    <cellStyle name="Linked Cell" xfId="251"/>
    <cellStyle name="Moeda 2" xfId="252"/>
    <cellStyle name="Neutra 2" xfId="253"/>
    <cellStyle name="Neutra 3" xfId="254"/>
    <cellStyle name="Neutra 4" xfId="255"/>
    <cellStyle name="Neutra 5" xfId="256"/>
    <cellStyle name="Neutra 6" xfId="257"/>
    <cellStyle name="Neutra 7" xfId="258"/>
    <cellStyle name="Neutra 8" xfId="259"/>
    <cellStyle name="Neutral" xfId="260"/>
    <cellStyle name="Normal" xfId="0" builtinId="0"/>
    <cellStyle name="Normal 11 3" xfId="261"/>
    <cellStyle name="Normal 2 2" xfId="262"/>
    <cellStyle name="Normal 2 2 2" xfId="263"/>
    <cellStyle name="Normal 2 2 3" xfId="264"/>
    <cellStyle name="Normal 2 2 4" xfId="265"/>
    <cellStyle name="Normal 2 2 5" xfId="266"/>
    <cellStyle name="Normal 2 2 6" xfId="267"/>
    <cellStyle name="Normal 2 2 7" xfId="268"/>
    <cellStyle name="Normal 2 2 8" xfId="269"/>
    <cellStyle name="Normal 2 3" xfId="270"/>
    <cellStyle name="Normal 2 4" xfId="271"/>
    <cellStyle name="Normal 2 5" xfId="272"/>
    <cellStyle name="Normal 2 6" xfId="273"/>
    <cellStyle name="Normal 2 7" xfId="274"/>
    <cellStyle name="Normal 2 8" xfId="275"/>
    <cellStyle name="Normal 3" xfId="276"/>
    <cellStyle name="Normal 4" xfId="277"/>
    <cellStyle name="Normal 5" xfId="278"/>
    <cellStyle name="Normal 5 2" xfId="279"/>
    <cellStyle name="Normal 5 3" xfId="280"/>
    <cellStyle name="Normal 5 4" xfId="281"/>
    <cellStyle name="Normal 6 2" xfId="282"/>
    <cellStyle name="Normal 7" xfId="283"/>
    <cellStyle name="Normal 8" xfId="284"/>
    <cellStyle name="Normal 9 3" xfId="285"/>
    <cellStyle name="Normal_Estrutura_de_preços_-_CODEVASF_versão10" xfId="286"/>
    <cellStyle name="Normal_ORÇAMENTO DE SERVIÇO" xfId="287"/>
    <cellStyle name="Normal_Orçamento_Final_Canapi - Nova Planilha da Obra - 23.03.09" xfId="288"/>
    <cellStyle name="Normal_Plan1 2" xfId="289"/>
    <cellStyle name="Normal_RESUMO REDE DE DISTRIBUIÇÃO" xfId="290"/>
    <cellStyle name="Nota 2" xfId="291"/>
    <cellStyle name="Nota 2 2" xfId="292"/>
    <cellStyle name="Nota 2 3" xfId="293"/>
    <cellStyle name="Nota 2 4" xfId="294"/>
    <cellStyle name="Nota 2 5" xfId="295"/>
    <cellStyle name="Nota 2 6" xfId="296"/>
    <cellStyle name="Nota 2 7" xfId="297"/>
    <cellStyle name="Nota 3" xfId="298"/>
    <cellStyle name="Nota 4" xfId="299"/>
    <cellStyle name="Nota 5" xfId="300"/>
    <cellStyle name="Nota 6" xfId="301"/>
    <cellStyle name="Nota 7" xfId="302"/>
    <cellStyle name="Nota 8" xfId="303"/>
    <cellStyle name="Note" xfId="304"/>
    <cellStyle name="Output" xfId="305"/>
    <cellStyle name="Percentual" xfId="306"/>
    <cellStyle name="Ponto" xfId="307"/>
    <cellStyle name="Porcentagem 2" xfId="308"/>
    <cellStyle name="Porcentagem 3" xfId="309"/>
    <cellStyle name="Saída 2" xfId="310"/>
    <cellStyle name="Saída 3" xfId="311"/>
    <cellStyle name="Saída 4" xfId="312"/>
    <cellStyle name="Saída 5" xfId="313"/>
    <cellStyle name="Saída 6" xfId="314"/>
    <cellStyle name="Saída 7" xfId="315"/>
    <cellStyle name="Saída 8" xfId="316"/>
    <cellStyle name="Separador de milhares 2" xfId="317"/>
    <cellStyle name="Separador de milhares 2 2" xfId="318"/>
    <cellStyle name="Separador de milhares 2 2 2" xfId="319"/>
    <cellStyle name="Separador de milhares 2 2 3" xfId="320"/>
    <cellStyle name="Separador de milhares 2 2 4" xfId="321"/>
    <cellStyle name="Separador de milhares 2 2 5" xfId="322"/>
    <cellStyle name="Separador de milhares 2 2 6" xfId="323"/>
    <cellStyle name="Separador de milhares 2 2 7" xfId="324"/>
    <cellStyle name="Separador de milhares 2 3" xfId="325"/>
    <cellStyle name="Separador de milhares 2 4" xfId="326"/>
    <cellStyle name="Separador de milhares 2 5" xfId="327"/>
    <cellStyle name="Separador de milhares 2 6" xfId="328"/>
    <cellStyle name="Separador de milhares 2 7" xfId="329"/>
    <cellStyle name="Separador de milhares 2 8" xfId="330"/>
    <cellStyle name="Separador de milhares 3 2" xfId="331"/>
    <cellStyle name="Separador de milhares 3 3" xfId="332"/>
    <cellStyle name="Separador de milhares 3 4" xfId="333"/>
    <cellStyle name="Separador de milhares 3 5" xfId="334"/>
    <cellStyle name="Separador de milhares 3 6" xfId="335"/>
    <cellStyle name="Separador de milhares 3 7" xfId="336"/>
    <cellStyle name="Separador de milhares 4" xfId="337"/>
    <cellStyle name="Separador de milhares 5" xfId="338"/>
    <cellStyle name="Separador de milhares_Orçamento_Final_Canapi - Nova Planilha da Obra - 23.03.09" xfId="339"/>
    <cellStyle name="Texto de Aviso 2" xfId="340"/>
    <cellStyle name="Texto de Aviso 3" xfId="341"/>
    <cellStyle name="Texto de Aviso 4" xfId="342"/>
    <cellStyle name="Texto de Aviso 5" xfId="343"/>
    <cellStyle name="Texto de Aviso 6" xfId="344"/>
    <cellStyle name="Texto de Aviso 7" xfId="345"/>
    <cellStyle name="Texto de Aviso 8" xfId="346"/>
    <cellStyle name="Texto Explicativo 2" xfId="347"/>
    <cellStyle name="Texto Explicativo 3" xfId="348"/>
    <cellStyle name="Texto Explicativo 4" xfId="349"/>
    <cellStyle name="Texto Explicativo 5" xfId="350"/>
    <cellStyle name="Texto Explicativo 6" xfId="351"/>
    <cellStyle name="Texto Explicativo 7" xfId="352"/>
    <cellStyle name="Texto Explicativo 8" xfId="353"/>
    <cellStyle name="Title" xfId="354"/>
    <cellStyle name="Título 1 1" xfId="355"/>
    <cellStyle name="Título 1 2" xfId="356"/>
    <cellStyle name="Título 1 3" xfId="357"/>
    <cellStyle name="Título 1 4" xfId="358"/>
    <cellStyle name="Título 1 5" xfId="359"/>
    <cellStyle name="Título 1 6" xfId="360"/>
    <cellStyle name="Título 1 7" xfId="361"/>
    <cellStyle name="Título 1 8" xfId="362"/>
    <cellStyle name="Título 10" xfId="363"/>
    <cellStyle name="Título 11" xfId="364"/>
    <cellStyle name="Título 2 2" xfId="365"/>
    <cellStyle name="Título 2 3" xfId="366"/>
    <cellStyle name="Título 2 4" xfId="367"/>
    <cellStyle name="Título 2 5" xfId="368"/>
    <cellStyle name="Título 2 6" xfId="369"/>
    <cellStyle name="Título 2 7" xfId="370"/>
    <cellStyle name="Título 2 8" xfId="371"/>
    <cellStyle name="Título 3 2" xfId="372"/>
    <cellStyle name="Título 3 3" xfId="373"/>
    <cellStyle name="Título 3 4" xfId="374"/>
    <cellStyle name="Título 3 5" xfId="375"/>
    <cellStyle name="Título 3 6" xfId="376"/>
    <cellStyle name="Título 3 7" xfId="377"/>
    <cellStyle name="Título 3 8" xfId="378"/>
    <cellStyle name="Título 4 2" xfId="379"/>
    <cellStyle name="Título 4 3" xfId="380"/>
    <cellStyle name="Título 4 4" xfId="381"/>
    <cellStyle name="Título 4 5" xfId="382"/>
    <cellStyle name="Título 4 6" xfId="383"/>
    <cellStyle name="Título 4 7" xfId="384"/>
    <cellStyle name="Título 4 8" xfId="385"/>
    <cellStyle name="Título 5" xfId="386"/>
    <cellStyle name="Título 6" xfId="387"/>
    <cellStyle name="Título 7" xfId="388"/>
    <cellStyle name="Título 8" xfId="389"/>
    <cellStyle name="Título 9" xfId="390"/>
    <cellStyle name="Titulo1" xfId="391"/>
    <cellStyle name="Titulo2" xfId="392"/>
    <cellStyle name="Total 2" xfId="393"/>
    <cellStyle name="Total 3" xfId="394"/>
    <cellStyle name="Total 4" xfId="395"/>
    <cellStyle name="Total 5" xfId="396"/>
    <cellStyle name="Total 6" xfId="397"/>
    <cellStyle name="Total 7" xfId="398"/>
    <cellStyle name="Total 8" xfId="399"/>
    <cellStyle name="Vírgula" xfId="400" builtinId="3"/>
    <cellStyle name="Vírgula 2" xfId="401"/>
    <cellStyle name="Vírgula 3" xfId="402"/>
    <cellStyle name="Vírgula 4" xfId="403"/>
    <cellStyle name="Warning Text" xfId="40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28"/>
  <sheetViews>
    <sheetView workbookViewId="0">
      <selection activeCell="H16" sqref="H16"/>
    </sheetView>
  </sheetViews>
  <sheetFormatPr defaultRowHeight="12.75"/>
  <cols>
    <col min="1" max="1" width="2.85546875" style="121" bestFit="1" customWidth="1"/>
    <col min="2" max="2" width="19.7109375" style="121" bestFit="1" customWidth="1"/>
    <col min="3" max="3" width="77" style="121" bestFit="1" customWidth="1"/>
    <col min="4" max="4" width="3.140625" style="121" bestFit="1" customWidth="1"/>
    <col min="5" max="19" width="9.140625" style="121"/>
    <col min="20" max="20" width="9.140625" style="167"/>
    <col min="21" max="16384" width="9.140625" style="121"/>
  </cols>
  <sheetData>
    <row r="1" spans="1:20">
      <c r="A1" s="119" t="s">
        <v>914</v>
      </c>
      <c r="B1" s="120" t="s">
        <v>915</v>
      </c>
      <c r="C1" s="120" t="s">
        <v>916</v>
      </c>
      <c r="D1" s="119" t="s">
        <v>917</v>
      </c>
      <c r="H1" s="122"/>
      <c r="T1" s="121"/>
    </row>
    <row r="2" spans="1:20">
      <c r="A2" s="123">
        <v>2</v>
      </c>
      <c r="B2" s="252" t="s">
        <v>918</v>
      </c>
      <c r="C2" s="252"/>
      <c r="D2" s="123">
        <v>2</v>
      </c>
      <c r="H2" s="124"/>
      <c r="T2" s="121"/>
    </row>
    <row r="3" spans="1:20">
      <c r="A3" s="125">
        <f t="shared" ref="A3:A66" si="0">A2+1</f>
        <v>3</v>
      </c>
      <c r="B3" s="252"/>
      <c r="C3" s="252"/>
      <c r="D3" s="125">
        <f t="shared" ref="D3:D66" si="1">D2+1</f>
        <v>3</v>
      </c>
      <c r="H3" s="126"/>
      <c r="T3" s="121"/>
    </row>
    <row r="4" spans="1:20" ht="13.5" thickBot="1">
      <c r="A4" s="125">
        <f t="shared" si="0"/>
        <v>4</v>
      </c>
      <c r="B4" s="127"/>
      <c r="C4" s="128"/>
      <c r="D4" s="125">
        <f t="shared" si="1"/>
        <v>4</v>
      </c>
      <c r="H4" s="126"/>
      <c r="T4" s="121"/>
    </row>
    <row r="5" spans="1:20" ht="13.5" thickTop="1">
      <c r="A5" s="125">
        <f t="shared" si="0"/>
        <v>5</v>
      </c>
      <c r="B5" s="253" t="s">
        <v>919</v>
      </c>
      <c r="C5" s="254"/>
      <c r="D5" s="125">
        <f t="shared" si="1"/>
        <v>5</v>
      </c>
      <c r="H5" s="126"/>
      <c r="T5" s="121"/>
    </row>
    <row r="6" spans="1:20">
      <c r="A6" s="125">
        <f t="shared" si="0"/>
        <v>6</v>
      </c>
      <c r="B6" s="129" t="s">
        <v>920</v>
      </c>
      <c r="C6" s="130" t="s">
        <v>982</v>
      </c>
      <c r="D6" s="125">
        <f t="shared" si="1"/>
        <v>6</v>
      </c>
      <c r="H6" s="126"/>
      <c r="T6" s="121"/>
    </row>
    <row r="7" spans="1:20">
      <c r="A7" s="125">
        <f t="shared" si="0"/>
        <v>7</v>
      </c>
      <c r="B7" s="129" t="s">
        <v>921</v>
      </c>
      <c r="C7" s="131" t="s">
        <v>922</v>
      </c>
      <c r="D7" s="125">
        <f t="shared" si="1"/>
        <v>7</v>
      </c>
      <c r="H7" s="126"/>
      <c r="T7" s="121"/>
    </row>
    <row r="8" spans="1:20">
      <c r="A8" s="125">
        <f t="shared" si="0"/>
        <v>8</v>
      </c>
      <c r="B8" s="129" t="s">
        <v>923</v>
      </c>
      <c r="C8" s="132">
        <v>43016</v>
      </c>
      <c r="D8" s="125">
        <f t="shared" si="1"/>
        <v>8</v>
      </c>
      <c r="H8" s="126"/>
      <c r="T8" s="121"/>
    </row>
    <row r="9" spans="1:20">
      <c r="A9" s="125">
        <f t="shared" si="0"/>
        <v>9</v>
      </c>
      <c r="B9" s="129" t="s">
        <v>924</v>
      </c>
      <c r="C9" s="133" t="s">
        <v>983</v>
      </c>
      <c r="D9" s="125">
        <f t="shared" si="1"/>
        <v>9</v>
      </c>
      <c r="H9" s="126"/>
      <c r="T9" s="121"/>
    </row>
    <row r="10" spans="1:20">
      <c r="A10" s="125">
        <f t="shared" si="0"/>
        <v>10</v>
      </c>
      <c r="B10" s="129" t="s">
        <v>925</v>
      </c>
      <c r="C10" s="131"/>
      <c r="D10" s="125">
        <f t="shared" si="1"/>
        <v>10</v>
      </c>
      <c r="H10" s="126"/>
      <c r="T10" s="121"/>
    </row>
    <row r="11" spans="1:20">
      <c r="A11" s="125">
        <f t="shared" si="0"/>
        <v>11</v>
      </c>
      <c r="B11" s="129" t="s">
        <v>926</v>
      </c>
      <c r="C11" s="134">
        <v>42795</v>
      </c>
      <c r="D11" s="125">
        <f t="shared" si="1"/>
        <v>11</v>
      </c>
      <c r="H11" s="126"/>
      <c r="T11" s="121"/>
    </row>
    <row r="12" spans="1:20">
      <c r="A12" s="125">
        <f t="shared" si="0"/>
        <v>12</v>
      </c>
      <c r="B12" s="135" t="s">
        <v>927</v>
      </c>
      <c r="C12" s="136">
        <v>365</v>
      </c>
      <c r="D12" s="125">
        <f t="shared" si="1"/>
        <v>12</v>
      </c>
      <c r="H12" s="126"/>
      <c r="T12" s="121"/>
    </row>
    <row r="13" spans="1:20">
      <c r="A13" s="125">
        <f t="shared" si="0"/>
        <v>13</v>
      </c>
      <c r="B13" s="129" t="s">
        <v>928</v>
      </c>
      <c r="C13" s="137">
        <v>12</v>
      </c>
      <c r="D13" s="125">
        <f t="shared" si="1"/>
        <v>13</v>
      </c>
      <c r="H13" s="126"/>
      <c r="T13" s="121"/>
    </row>
    <row r="14" spans="1:20">
      <c r="A14" s="125">
        <f t="shared" si="0"/>
        <v>14</v>
      </c>
      <c r="B14" s="129" t="s">
        <v>929</v>
      </c>
      <c r="C14" s="138"/>
      <c r="D14" s="125">
        <f t="shared" si="1"/>
        <v>14</v>
      </c>
      <c r="H14" s="126"/>
      <c r="T14" s="121"/>
    </row>
    <row r="15" spans="1:20" ht="13.5" thickBot="1">
      <c r="A15" s="125">
        <f t="shared" si="0"/>
        <v>15</v>
      </c>
      <c r="B15" s="139" t="s">
        <v>930</v>
      </c>
      <c r="C15" s="140"/>
      <c r="D15" s="125">
        <f t="shared" si="1"/>
        <v>15</v>
      </c>
      <c r="H15" s="126"/>
      <c r="T15" s="121"/>
    </row>
    <row r="16" spans="1:20">
      <c r="A16" s="125">
        <f t="shared" si="0"/>
        <v>16</v>
      </c>
      <c r="B16" s="248" t="s">
        <v>931</v>
      </c>
      <c r="C16" s="249"/>
      <c r="D16" s="125">
        <f t="shared" si="1"/>
        <v>16</v>
      </c>
      <c r="H16" s="126"/>
      <c r="T16" s="121"/>
    </row>
    <row r="17" spans="1:20">
      <c r="A17" s="125">
        <f t="shared" si="0"/>
        <v>17</v>
      </c>
      <c r="B17" s="129" t="s">
        <v>932</v>
      </c>
      <c r="C17" s="138" t="s">
        <v>984</v>
      </c>
      <c r="D17" s="125">
        <f t="shared" si="1"/>
        <v>17</v>
      </c>
      <c r="H17" s="126"/>
      <c r="T17" s="121"/>
    </row>
    <row r="18" spans="1:20">
      <c r="A18" s="125">
        <f t="shared" si="0"/>
        <v>18</v>
      </c>
      <c r="B18" s="129" t="s">
        <v>933</v>
      </c>
      <c r="C18" s="141" t="s">
        <v>934</v>
      </c>
      <c r="D18" s="125">
        <f t="shared" si="1"/>
        <v>18</v>
      </c>
      <c r="H18" s="126"/>
      <c r="T18" s="121"/>
    </row>
    <row r="19" spans="1:20">
      <c r="A19" s="125">
        <f t="shared" si="0"/>
        <v>19</v>
      </c>
      <c r="B19" s="129" t="s">
        <v>935</v>
      </c>
      <c r="C19" s="142">
        <v>0.25900000000000001</v>
      </c>
      <c r="D19" s="125">
        <f t="shared" si="1"/>
        <v>19</v>
      </c>
      <c r="H19" s="126"/>
      <c r="T19" s="121"/>
    </row>
    <row r="20" spans="1:20">
      <c r="A20" s="125"/>
      <c r="B20" s="129" t="s">
        <v>985</v>
      </c>
      <c r="C20" s="142">
        <v>0.1535</v>
      </c>
      <c r="D20" s="125"/>
      <c r="H20" s="126"/>
      <c r="T20" s="121"/>
    </row>
    <row r="21" spans="1:20">
      <c r="A21" s="125">
        <f>A19+1</f>
        <v>20</v>
      </c>
      <c r="B21" s="129" t="s">
        <v>936</v>
      </c>
      <c r="C21" s="142">
        <v>0.12</v>
      </c>
      <c r="D21" s="125">
        <f>D19+1</f>
        <v>20</v>
      </c>
      <c r="H21" s="126"/>
      <c r="T21" s="121"/>
    </row>
    <row r="22" spans="1:20" ht="13.5" thickBot="1">
      <c r="A22" s="125">
        <f t="shared" si="0"/>
        <v>21</v>
      </c>
      <c r="B22" s="139"/>
      <c r="C22" s="143"/>
      <c r="D22" s="125">
        <f t="shared" si="1"/>
        <v>21</v>
      </c>
      <c r="H22" s="126"/>
      <c r="T22" s="121"/>
    </row>
    <row r="23" spans="1:20" hidden="1">
      <c r="A23" s="125">
        <f t="shared" si="0"/>
        <v>22</v>
      </c>
      <c r="B23" s="248" t="s">
        <v>937</v>
      </c>
      <c r="C23" s="249"/>
      <c r="D23" s="125">
        <f t="shared" si="1"/>
        <v>22</v>
      </c>
      <c r="H23" s="126"/>
      <c r="T23" s="121"/>
    </row>
    <row r="24" spans="1:20" hidden="1">
      <c r="A24" s="125">
        <f t="shared" si="0"/>
        <v>23</v>
      </c>
      <c r="B24" s="144" t="s">
        <v>59</v>
      </c>
      <c r="C24" s="145"/>
      <c r="D24" s="125">
        <f t="shared" si="1"/>
        <v>23</v>
      </c>
      <c r="H24" s="126"/>
      <c r="T24" s="121"/>
    </row>
    <row r="25" spans="1:20" hidden="1">
      <c r="A25" s="125">
        <f t="shared" si="0"/>
        <v>24</v>
      </c>
      <c r="B25" s="144" t="s">
        <v>938</v>
      </c>
      <c r="C25" s="146"/>
      <c r="D25" s="125">
        <f t="shared" si="1"/>
        <v>24</v>
      </c>
      <c r="H25" s="126"/>
      <c r="T25" s="121"/>
    </row>
    <row r="26" spans="1:20" hidden="1">
      <c r="A26" s="125">
        <f t="shared" si="0"/>
        <v>25</v>
      </c>
      <c r="B26" s="144" t="s">
        <v>939</v>
      </c>
      <c r="C26" s="147"/>
      <c r="D26" s="125">
        <f t="shared" si="1"/>
        <v>25</v>
      </c>
      <c r="H26" s="126"/>
      <c r="T26" s="121"/>
    </row>
    <row r="27" spans="1:20" hidden="1">
      <c r="A27" s="125">
        <f t="shared" si="0"/>
        <v>26</v>
      </c>
      <c r="B27" s="144" t="s">
        <v>940</v>
      </c>
      <c r="C27" s="145"/>
      <c r="D27" s="125">
        <f t="shared" si="1"/>
        <v>26</v>
      </c>
      <c r="H27" s="126"/>
      <c r="T27" s="121"/>
    </row>
    <row r="28" spans="1:20" hidden="1">
      <c r="A28" s="125">
        <f t="shared" si="0"/>
        <v>27</v>
      </c>
      <c r="B28" s="144" t="s">
        <v>941</v>
      </c>
      <c r="C28" s="148"/>
      <c r="D28" s="125">
        <f t="shared" si="1"/>
        <v>27</v>
      </c>
      <c r="H28" s="126"/>
      <c r="T28" s="121"/>
    </row>
    <row r="29" spans="1:20" hidden="1">
      <c r="A29" s="125">
        <f t="shared" si="0"/>
        <v>28</v>
      </c>
      <c r="B29" s="144" t="s">
        <v>929</v>
      </c>
      <c r="C29" s="149"/>
      <c r="D29" s="125">
        <f t="shared" si="1"/>
        <v>28</v>
      </c>
      <c r="H29" s="126"/>
      <c r="T29" s="121"/>
    </row>
    <row r="30" spans="1:20" hidden="1">
      <c r="A30" s="125">
        <f t="shared" si="0"/>
        <v>29</v>
      </c>
      <c r="B30" s="144" t="s">
        <v>942</v>
      </c>
      <c r="C30" s="145"/>
      <c r="D30" s="125">
        <f t="shared" si="1"/>
        <v>29</v>
      </c>
      <c r="H30" s="126"/>
      <c r="T30" s="121"/>
    </row>
    <row r="31" spans="1:20" ht="13.5" hidden="1" thickBot="1">
      <c r="A31" s="125">
        <f t="shared" si="0"/>
        <v>30</v>
      </c>
      <c r="B31" s="150" t="s">
        <v>943</v>
      </c>
      <c r="C31" s="145"/>
      <c r="D31" s="125">
        <f t="shared" si="1"/>
        <v>30</v>
      </c>
      <c r="H31" s="126"/>
      <c r="T31" s="121"/>
    </row>
    <row r="32" spans="1:20" hidden="1">
      <c r="A32" s="125">
        <f t="shared" si="0"/>
        <v>31</v>
      </c>
      <c r="B32" s="248" t="s">
        <v>944</v>
      </c>
      <c r="C32" s="255"/>
      <c r="D32" s="125">
        <f t="shared" si="1"/>
        <v>31</v>
      </c>
      <c r="H32" s="126"/>
      <c r="T32" s="121"/>
    </row>
    <row r="33" spans="1:20" hidden="1">
      <c r="A33" s="125">
        <f t="shared" si="0"/>
        <v>32</v>
      </c>
      <c r="B33" s="129" t="s">
        <v>945</v>
      </c>
      <c r="C33" s="141"/>
      <c r="D33" s="125">
        <v>526</v>
      </c>
      <c r="H33" s="126"/>
      <c r="T33" s="121"/>
    </row>
    <row r="34" spans="1:20" hidden="1">
      <c r="A34" s="125">
        <f t="shared" si="0"/>
        <v>33</v>
      </c>
      <c r="B34" s="129" t="s">
        <v>946</v>
      </c>
      <c r="C34" s="141"/>
      <c r="D34" s="125">
        <f t="shared" si="1"/>
        <v>527</v>
      </c>
      <c r="H34" s="126"/>
      <c r="T34" s="121"/>
    </row>
    <row r="35" spans="1:20" hidden="1">
      <c r="A35" s="125">
        <f t="shared" si="0"/>
        <v>34</v>
      </c>
      <c r="B35" s="129" t="s">
        <v>947</v>
      </c>
      <c r="C35" s="151"/>
      <c r="D35" s="125">
        <f t="shared" si="1"/>
        <v>528</v>
      </c>
      <c r="H35" s="126"/>
      <c r="T35" s="121"/>
    </row>
    <row r="36" spans="1:20" hidden="1">
      <c r="A36" s="125">
        <f t="shared" si="0"/>
        <v>35</v>
      </c>
      <c r="B36" s="129" t="s">
        <v>948</v>
      </c>
      <c r="C36" s="141"/>
      <c r="D36" s="125">
        <f t="shared" si="1"/>
        <v>529</v>
      </c>
      <c r="H36" s="126"/>
      <c r="T36" s="121"/>
    </row>
    <row r="37" spans="1:20" hidden="1">
      <c r="A37" s="125">
        <f t="shared" si="0"/>
        <v>36</v>
      </c>
      <c r="B37" s="129"/>
      <c r="C37" s="141"/>
      <c r="D37" s="125">
        <f t="shared" si="1"/>
        <v>530</v>
      </c>
      <c r="H37" s="126"/>
      <c r="T37" s="121"/>
    </row>
    <row r="38" spans="1:20" hidden="1">
      <c r="A38" s="125">
        <f t="shared" si="0"/>
        <v>37</v>
      </c>
      <c r="B38" s="129"/>
      <c r="C38" s="141"/>
      <c r="D38" s="125">
        <f t="shared" si="1"/>
        <v>531</v>
      </c>
      <c r="H38" s="126"/>
      <c r="T38" s="121"/>
    </row>
    <row r="39" spans="1:20" ht="13.5" hidden="1" thickBot="1">
      <c r="A39" s="125">
        <f t="shared" si="0"/>
        <v>38</v>
      </c>
      <c r="B39" s="139"/>
      <c r="C39" s="143"/>
      <c r="D39" s="125">
        <f t="shared" si="1"/>
        <v>532</v>
      </c>
      <c r="H39" s="126"/>
      <c r="T39" s="121"/>
    </row>
    <row r="40" spans="1:20" hidden="1">
      <c r="A40" s="125">
        <f t="shared" si="0"/>
        <v>39</v>
      </c>
      <c r="B40" s="248" t="s">
        <v>949</v>
      </c>
      <c r="C40" s="249"/>
      <c r="D40" s="125">
        <f t="shared" si="1"/>
        <v>533</v>
      </c>
      <c r="H40" s="126"/>
      <c r="T40" s="121"/>
    </row>
    <row r="41" spans="1:20" hidden="1">
      <c r="A41" s="125">
        <f t="shared" si="0"/>
        <v>40</v>
      </c>
      <c r="B41" s="129" t="s">
        <v>950</v>
      </c>
      <c r="C41" s="141"/>
      <c r="D41" s="125">
        <f t="shared" si="1"/>
        <v>534</v>
      </c>
      <c r="H41" s="126"/>
      <c r="T41" s="121"/>
    </row>
    <row r="42" spans="1:20" hidden="1">
      <c r="A42" s="125">
        <f t="shared" si="0"/>
        <v>41</v>
      </c>
      <c r="B42" s="129" t="s">
        <v>951</v>
      </c>
      <c r="C42" s="141"/>
      <c r="D42" s="125">
        <f t="shared" si="1"/>
        <v>535</v>
      </c>
      <c r="H42" s="126"/>
      <c r="T42" s="121"/>
    </row>
    <row r="43" spans="1:20" hidden="1">
      <c r="A43" s="125">
        <f t="shared" si="0"/>
        <v>42</v>
      </c>
      <c r="B43" s="129" t="s">
        <v>952</v>
      </c>
      <c r="C43" s="141"/>
      <c r="D43" s="125">
        <f t="shared" si="1"/>
        <v>536</v>
      </c>
      <c r="H43" s="126"/>
      <c r="T43" s="121"/>
    </row>
    <row r="44" spans="1:20" hidden="1">
      <c r="A44" s="125">
        <f t="shared" si="0"/>
        <v>43</v>
      </c>
      <c r="B44" s="129" t="s">
        <v>953</v>
      </c>
      <c r="C44" s="141"/>
      <c r="D44" s="125">
        <f t="shared" si="1"/>
        <v>537</v>
      </c>
      <c r="H44" s="126"/>
      <c r="T44" s="121"/>
    </row>
    <row r="45" spans="1:20" hidden="1">
      <c r="A45" s="125">
        <f t="shared" si="0"/>
        <v>44</v>
      </c>
      <c r="B45" s="129" t="s">
        <v>954</v>
      </c>
      <c r="C45" s="141"/>
      <c r="D45" s="125">
        <f t="shared" si="1"/>
        <v>538</v>
      </c>
      <c r="H45" s="126"/>
      <c r="T45" s="121"/>
    </row>
    <row r="46" spans="1:20" hidden="1">
      <c r="A46" s="125">
        <f t="shared" si="0"/>
        <v>45</v>
      </c>
      <c r="B46" s="129"/>
      <c r="C46" s="141"/>
      <c r="D46" s="125">
        <f t="shared" si="1"/>
        <v>539</v>
      </c>
      <c r="H46" s="126"/>
      <c r="T46" s="121"/>
    </row>
    <row r="47" spans="1:20" ht="13.5" hidden="1" thickBot="1">
      <c r="A47" s="125">
        <f t="shared" si="0"/>
        <v>46</v>
      </c>
      <c r="B47" s="139"/>
      <c r="C47" s="143"/>
      <c r="D47" s="125">
        <f t="shared" si="1"/>
        <v>540</v>
      </c>
      <c r="H47" s="126"/>
      <c r="T47" s="121"/>
    </row>
    <row r="48" spans="1:20" hidden="1">
      <c r="A48" s="125">
        <f t="shared" si="0"/>
        <v>47</v>
      </c>
      <c r="B48" s="248" t="s">
        <v>955</v>
      </c>
      <c r="C48" s="249"/>
      <c r="D48" s="125">
        <f t="shared" si="1"/>
        <v>541</v>
      </c>
      <c r="H48" s="126"/>
      <c r="T48" s="121"/>
    </row>
    <row r="49" spans="1:20" hidden="1">
      <c r="A49" s="125">
        <f t="shared" si="0"/>
        <v>48</v>
      </c>
      <c r="B49" s="129" t="s">
        <v>956</v>
      </c>
      <c r="C49" s="141"/>
      <c r="D49" s="125">
        <f t="shared" si="1"/>
        <v>542</v>
      </c>
      <c r="H49" s="126"/>
      <c r="T49" s="121"/>
    </row>
    <row r="50" spans="1:20" hidden="1">
      <c r="A50" s="125">
        <f t="shared" si="0"/>
        <v>49</v>
      </c>
      <c r="B50" s="129" t="s">
        <v>957</v>
      </c>
      <c r="C50" s="141"/>
      <c r="D50" s="125">
        <f t="shared" si="1"/>
        <v>543</v>
      </c>
      <c r="H50" s="126"/>
      <c r="T50" s="121"/>
    </row>
    <row r="51" spans="1:20" hidden="1">
      <c r="A51" s="125">
        <f t="shared" si="0"/>
        <v>50</v>
      </c>
      <c r="B51" s="152" t="s">
        <v>958</v>
      </c>
      <c r="C51" s="141"/>
      <c r="D51" s="125">
        <f t="shared" si="1"/>
        <v>544</v>
      </c>
      <c r="H51" s="126"/>
      <c r="T51" s="121"/>
    </row>
    <row r="52" spans="1:20" hidden="1">
      <c r="A52" s="125">
        <f t="shared" si="0"/>
        <v>51</v>
      </c>
      <c r="B52" s="152" t="s">
        <v>959</v>
      </c>
      <c r="C52" s="141"/>
      <c r="D52" s="125">
        <f t="shared" si="1"/>
        <v>545</v>
      </c>
      <c r="H52" s="126"/>
      <c r="T52" s="121"/>
    </row>
    <row r="53" spans="1:20" hidden="1">
      <c r="A53" s="125">
        <f t="shared" si="0"/>
        <v>52</v>
      </c>
      <c r="B53" s="152" t="s">
        <v>960</v>
      </c>
      <c r="C53" s="141"/>
      <c r="D53" s="125">
        <f t="shared" si="1"/>
        <v>546</v>
      </c>
      <c r="H53" s="126"/>
      <c r="T53" s="121"/>
    </row>
    <row r="54" spans="1:20" hidden="1">
      <c r="A54" s="125">
        <f t="shared" si="0"/>
        <v>53</v>
      </c>
      <c r="B54" s="129" t="s">
        <v>961</v>
      </c>
      <c r="C54" s="153"/>
      <c r="D54" s="125">
        <f t="shared" si="1"/>
        <v>547</v>
      </c>
      <c r="H54" s="126"/>
      <c r="T54" s="121"/>
    </row>
    <row r="55" spans="1:20" hidden="1">
      <c r="A55" s="125">
        <f t="shared" si="0"/>
        <v>54</v>
      </c>
      <c r="B55" s="129"/>
      <c r="C55" s="141"/>
      <c r="D55" s="125">
        <f t="shared" si="1"/>
        <v>548</v>
      </c>
      <c r="H55" s="126"/>
      <c r="T55" s="121"/>
    </row>
    <row r="56" spans="1:20" ht="13.5" hidden="1" thickBot="1">
      <c r="A56" s="125">
        <f t="shared" si="0"/>
        <v>55</v>
      </c>
      <c r="B56" s="139"/>
      <c r="C56" s="154"/>
      <c r="D56" s="125">
        <f t="shared" si="1"/>
        <v>549</v>
      </c>
      <c r="H56" s="126"/>
      <c r="T56" s="121"/>
    </row>
    <row r="57" spans="1:20" hidden="1">
      <c r="A57" s="125">
        <f t="shared" si="0"/>
        <v>56</v>
      </c>
      <c r="B57" s="248" t="s">
        <v>962</v>
      </c>
      <c r="C57" s="249"/>
      <c r="D57" s="125">
        <f t="shared" si="1"/>
        <v>550</v>
      </c>
      <c r="H57" s="126"/>
      <c r="T57" s="121"/>
    </row>
    <row r="58" spans="1:20" hidden="1">
      <c r="A58" s="125">
        <f t="shared" si="0"/>
        <v>57</v>
      </c>
      <c r="B58" s="129" t="s">
        <v>963</v>
      </c>
      <c r="C58" s="155"/>
      <c r="D58" s="125">
        <f t="shared" si="1"/>
        <v>551</v>
      </c>
      <c r="H58" s="126"/>
      <c r="T58" s="121"/>
    </row>
    <row r="59" spans="1:20" hidden="1">
      <c r="A59" s="125">
        <f t="shared" si="0"/>
        <v>58</v>
      </c>
      <c r="B59" s="129" t="s">
        <v>964</v>
      </c>
      <c r="C59" s="155"/>
      <c r="D59" s="125">
        <f t="shared" si="1"/>
        <v>552</v>
      </c>
      <c r="H59" s="126"/>
      <c r="T59" s="121"/>
    </row>
    <row r="60" spans="1:20" hidden="1">
      <c r="A60" s="125">
        <f t="shared" si="0"/>
        <v>59</v>
      </c>
      <c r="B60" s="129" t="s">
        <v>965</v>
      </c>
      <c r="C60" s="155"/>
      <c r="D60" s="125">
        <f t="shared" si="1"/>
        <v>553</v>
      </c>
      <c r="H60" s="126"/>
      <c r="T60" s="121"/>
    </row>
    <row r="61" spans="1:20" hidden="1">
      <c r="A61" s="125">
        <f t="shared" si="0"/>
        <v>60</v>
      </c>
      <c r="B61" s="135" t="s">
        <v>966</v>
      </c>
      <c r="C61" s="156"/>
      <c r="D61" s="125">
        <f t="shared" si="1"/>
        <v>554</v>
      </c>
      <c r="H61" s="126"/>
      <c r="T61" s="121"/>
    </row>
    <row r="62" spans="1:20" hidden="1">
      <c r="A62" s="125">
        <f t="shared" si="0"/>
        <v>61</v>
      </c>
      <c r="B62" s="129" t="s">
        <v>967</v>
      </c>
      <c r="C62" s="155"/>
      <c r="D62" s="125">
        <f t="shared" si="1"/>
        <v>555</v>
      </c>
      <c r="H62" s="126"/>
      <c r="T62" s="121"/>
    </row>
    <row r="63" spans="1:20" hidden="1">
      <c r="A63" s="125">
        <f t="shared" si="0"/>
        <v>62</v>
      </c>
      <c r="B63" s="129" t="s">
        <v>968</v>
      </c>
      <c r="C63" s="155"/>
      <c r="D63" s="125">
        <f t="shared" si="1"/>
        <v>556</v>
      </c>
      <c r="H63" s="126"/>
      <c r="T63" s="121"/>
    </row>
    <row r="64" spans="1:20" hidden="1">
      <c r="A64" s="125">
        <f t="shared" si="0"/>
        <v>63</v>
      </c>
      <c r="B64" s="129" t="s">
        <v>969</v>
      </c>
      <c r="C64" s="155"/>
      <c r="D64" s="125">
        <f t="shared" si="1"/>
        <v>557</v>
      </c>
      <c r="H64" s="126"/>
      <c r="T64" s="121"/>
    </row>
    <row r="65" spans="1:20" hidden="1">
      <c r="A65" s="125">
        <f t="shared" si="0"/>
        <v>64</v>
      </c>
      <c r="B65" s="129" t="s">
        <v>970</v>
      </c>
      <c r="C65" s="155"/>
      <c r="D65" s="125">
        <f t="shared" si="1"/>
        <v>558</v>
      </c>
      <c r="H65" s="126"/>
      <c r="T65" s="121"/>
    </row>
    <row r="66" spans="1:20" hidden="1">
      <c r="A66" s="125">
        <f t="shared" si="0"/>
        <v>65</v>
      </c>
      <c r="B66" s="135" t="s">
        <v>971</v>
      </c>
      <c r="C66" s="155"/>
      <c r="D66" s="125">
        <f t="shared" si="1"/>
        <v>559</v>
      </c>
      <c r="H66" s="126"/>
      <c r="T66" s="121"/>
    </row>
    <row r="67" spans="1:20" hidden="1">
      <c r="A67" s="125">
        <f t="shared" ref="A67:A82" si="2">A66+1</f>
        <v>66</v>
      </c>
      <c r="B67" s="129" t="s">
        <v>972</v>
      </c>
      <c r="C67" s="155"/>
      <c r="D67" s="125">
        <f t="shared" ref="D67:D82" si="3">D66+1</f>
        <v>560</v>
      </c>
      <c r="H67" s="126"/>
      <c r="T67" s="121"/>
    </row>
    <row r="68" spans="1:20" hidden="1">
      <c r="A68" s="125">
        <f t="shared" si="2"/>
        <v>67</v>
      </c>
      <c r="B68" s="129" t="s">
        <v>973</v>
      </c>
      <c r="C68" s="155"/>
      <c r="D68" s="125">
        <f t="shared" si="3"/>
        <v>561</v>
      </c>
      <c r="H68" s="126"/>
      <c r="T68" s="121"/>
    </row>
    <row r="69" spans="1:20" hidden="1">
      <c r="A69" s="125">
        <f t="shared" si="2"/>
        <v>68</v>
      </c>
      <c r="B69" s="129" t="s">
        <v>974</v>
      </c>
      <c r="C69" s="155"/>
      <c r="D69" s="125">
        <f t="shared" si="3"/>
        <v>562</v>
      </c>
      <c r="H69" s="126"/>
      <c r="T69" s="121"/>
    </row>
    <row r="70" spans="1:20" hidden="1">
      <c r="A70" s="125">
        <f t="shared" si="2"/>
        <v>69</v>
      </c>
      <c r="B70" s="129" t="s">
        <v>975</v>
      </c>
      <c r="C70" s="155"/>
      <c r="D70" s="125">
        <f t="shared" si="3"/>
        <v>563</v>
      </c>
      <c r="H70" s="126"/>
      <c r="T70" s="121"/>
    </row>
    <row r="71" spans="1:20" hidden="1">
      <c r="A71" s="125">
        <f t="shared" si="2"/>
        <v>70</v>
      </c>
      <c r="B71" s="129" t="s">
        <v>976</v>
      </c>
      <c r="C71" s="155"/>
      <c r="D71" s="125">
        <f t="shared" si="3"/>
        <v>564</v>
      </c>
      <c r="H71" s="126"/>
      <c r="T71" s="121"/>
    </row>
    <row r="72" spans="1:20" hidden="1">
      <c r="A72" s="125">
        <f t="shared" si="2"/>
        <v>71</v>
      </c>
      <c r="B72" s="129" t="s">
        <v>977</v>
      </c>
      <c r="C72" s="157"/>
      <c r="D72" s="125">
        <f t="shared" si="3"/>
        <v>565</v>
      </c>
      <c r="H72" s="126"/>
      <c r="T72" s="121"/>
    </row>
    <row r="73" spans="1:20" hidden="1">
      <c r="A73" s="125">
        <f t="shared" si="2"/>
        <v>72</v>
      </c>
      <c r="B73" s="129" t="s">
        <v>978</v>
      </c>
      <c r="C73" s="157"/>
      <c r="D73" s="125">
        <f t="shared" si="3"/>
        <v>566</v>
      </c>
      <c r="H73" s="126"/>
      <c r="T73" s="121"/>
    </row>
    <row r="74" spans="1:20" hidden="1">
      <c r="A74" s="125">
        <f t="shared" si="2"/>
        <v>73</v>
      </c>
      <c r="B74" s="129"/>
      <c r="C74" s="158"/>
      <c r="D74" s="125">
        <f t="shared" si="3"/>
        <v>567</v>
      </c>
      <c r="H74" s="126"/>
      <c r="T74" s="121"/>
    </row>
    <row r="75" spans="1:20" hidden="1">
      <c r="A75" s="125">
        <f t="shared" si="2"/>
        <v>74</v>
      </c>
      <c r="B75" s="129"/>
      <c r="C75" s="158"/>
      <c r="D75" s="125">
        <f t="shared" si="3"/>
        <v>568</v>
      </c>
      <c r="H75" s="126"/>
      <c r="T75" s="121"/>
    </row>
    <row r="76" spans="1:20" hidden="1">
      <c r="A76" s="125">
        <f t="shared" si="2"/>
        <v>75</v>
      </c>
      <c r="B76" s="129"/>
      <c r="C76" s="159"/>
      <c r="D76" s="125">
        <f t="shared" si="3"/>
        <v>569</v>
      </c>
      <c r="H76" s="126"/>
      <c r="T76" s="121"/>
    </row>
    <row r="77" spans="1:20" ht="13.5" hidden="1" thickBot="1">
      <c r="A77" s="125">
        <f t="shared" si="2"/>
        <v>76</v>
      </c>
      <c r="B77" s="160"/>
      <c r="C77" s="161"/>
      <c r="D77" s="125">
        <f t="shared" si="3"/>
        <v>570</v>
      </c>
      <c r="H77" s="126"/>
      <c r="T77" s="121"/>
    </row>
    <row r="78" spans="1:20">
      <c r="A78" s="125">
        <f t="shared" si="2"/>
        <v>77</v>
      </c>
      <c r="B78" s="162"/>
      <c r="C78" s="162"/>
      <c r="D78" s="125">
        <f t="shared" si="3"/>
        <v>571</v>
      </c>
      <c r="H78" s="126"/>
      <c r="T78" s="121"/>
    </row>
    <row r="79" spans="1:20" ht="13.5" thickBot="1">
      <c r="A79" s="125">
        <f t="shared" si="2"/>
        <v>78</v>
      </c>
      <c r="B79" s="163"/>
      <c r="C79" s="163" t="s">
        <v>986</v>
      </c>
      <c r="D79" s="125">
        <f t="shared" si="3"/>
        <v>572</v>
      </c>
      <c r="H79" s="126"/>
      <c r="T79" s="121"/>
    </row>
    <row r="80" spans="1:20" ht="13.5" thickTop="1">
      <c r="A80" s="125">
        <f t="shared" si="2"/>
        <v>79</v>
      </c>
      <c r="B80" s="250" t="s">
        <v>979</v>
      </c>
      <c r="C80" s="251"/>
      <c r="D80" s="125">
        <f t="shared" si="3"/>
        <v>573</v>
      </c>
      <c r="H80" s="126"/>
      <c r="T80" s="121"/>
    </row>
    <row r="81" spans="1:20">
      <c r="A81" s="125">
        <f t="shared" si="2"/>
        <v>80</v>
      </c>
      <c r="B81" s="164" t="s">
        <v>980</v>
      </c>
      <c r="C81" s="158" t="s">
        <v>987</v>
      </c>
      <c r="D81" s="125">
        <f t="shared" si="3"/>
        <v>574</v>
      </c>
      <c r="H81" s="126"/>
      <c r="T81" s="121"/>
    </row>
    <row r="82" spans="1:20" ht="13.5" thickBot="1">
      <c r="A82" s="125">
        <f t="shared" si="2"/>
        <v>81</v>
      </c>
      <c r="B82" s="165" t="s">
        <v>981</v>
      </c>
      <c r="C82" s="168" t="s">
        <v>988</v>
      </c>
      <c r="D82" s="125">
        <f t="shared" si="3"/>
        <v>575</v>
      </c>
      <c r="H82" s="126"/>
      <c r="T82" s="121"/>
    </row>
    <row r="83" spans="1:20" ht="13.5" thickTop="1">
      <c r="A83" s="166"/>
      <c r="B83" s="162"/>
      <c r="C83" s="162"/>
      <c r="D83" s="166"/>
      <c r="H83" s="126"/>
      <c r="T83" s="121"/>
    </row>
    <row r="84" spans="1:20">
      <c r="A84" s="126"/>
      <c r="D84" s="126"/>
      <c r="H84" s="126"/>
      <c r="T84" s="121"/>
    </row>
    <row r="85" spans="1:20">
      <c r="A85" s="126"/>
      <c r="D85" s="126"/>
      <c r="H85" s="126"/>
      <c r="T85" s="121"/>
    </row>
    <row r="86" spans="1:20">
      <c r="A86" s="126"/>
      <c r="D86" s="126"/>
      <c r="H86" s="126"/>
      <c r="T86" s="121"/>
    </row>
    <row r="87" spans="1:20">
      <c r="A87" s="126"/>
      <c r="D87" s="126"/>
      <c r="H87" s="126"/>
      <c r="T87" s="121"/>
    </row>
    <row r="88" spans="1:20">
      <c r="A88" s="126"/>
      <c r="D88" s="126"/>
      <c r="H88" s="126"/>
      <c r="T88" s="121"/>
    </row>
    <row r="89" spans="1:20">
      <c r="A89" s="126"/>
      <c r="D89" s="126"/>
      <c r="H89" s="126"/>
      <c r="T89" s="121"/>
    </row>
    <row r="90" spans="1:20">
      <c r="A90" s="126"/>
      <c r="D90" s="126"/>
      <c r="H90" s="126"/>
      <c r="T90" s="121"/>
    </row>
    <row r="91" spans="1:20">
      <c r="A91" s="126"/>
      <c r="D91" s="126"/>
      <c r="H91" s="126"/>
      <c r="T91" s="121"/>
    </row>
    <row r="92" spans="1:20">
      <c r="A92" s="126"/>
      <c r="D92" s="126"/>
      <c r="H92" s="126"/>
      <c r="T92" s="121"/>
    </row>
    <row r="93" spans="1:20">
      <c r="A93" s="126"/>
      <c r="D93" s="126"/>
      <c r="H93" s="126"/>
      <c r="T93" s="121"/>
    </row>
    <row r="94" spans="1:20">
      <c r="A94" s="126"/>
      <c r="D94" s="126"/>
      <c r="H94" s="126"/>
      <c r="T94" s="121"/>
    </row>
    <row r="95" spans="1:20">
      <c r="A95" s="126"/>
      <c r="D95" s="126"/>
      <c r="T95" s="121"/>
    </row>
    <row r="96" spans="1:20">
      <c r="A96" s="126"/>
      <c r="D96" s="126"/>
      <c r="T96" s="121"/>
    </row>
    <row r="97" spans="1:20">
      <c r="A97" s="126"/>
      <c r="D97" s="126"/>
      <c r="T97" s="121"/>
    </row>
    <row r="98" spans="1:20">
      <c r="A98" s="126"/>
      <c r="D98" s="126"/>
      <c r="T98" s="121"/>
    </row>
    <row r="99" spans="1:20">
      <c r="A99" s="126"/>
      <c r="D99" s="126"/>
      <c r="T99" s="121"/>
    </row>
    <row r="100" spans="1:20">
      <c r="A100" s="126"/>
      <c r="D100" s="126"/>
      <c r="T100" s="121"/>
    </row>
    <row r="101" spans="1:20">
      <c r="A101" s="126"/>
      <c r="D101" s="126"/>
      <c r="T101" s="121"/>
    </row>
    <row r="102" spans="1:20">
      <c r="A102" s="126"/>
      <c r="D102" s="126"/>
      <c r="T102" s="121"/>
    </row>
    <row r="103" spans="1:20">
      <c r="A103" s="126"/>
      <c r="D103" s="126"/>
      <c r="T103" s="121"/>
    </row>
    <row r="104" spans="1:20">
      <c r="A104" s="126"/>
      <c r="D104" s="126"/>
      <c r="T104" s="121"/>
    </row>
    <row r="105" spans="1:20">
      <c r="A105" s="126"/>
      <c r="D105" s="126"/>
      <c r="T105" s="121"/>
    </row>
    <row r="106" spans="1:20">
      <c r="A106" s="126"/>
      <c r="D106" s="126"/>
      <c r="T106" s="121"/>
    </row>
    <row r="107" spans="1:20">
      <c r="A107" s="126"/>
      <c r="D107" s="126"/>
      <c r="T107" s="121"/>
    </row>
    <row r="108" spans="1:20">
      <c r="A108" s="126"/>
      <c r="D108" s="126"/>
      <c r="T108" s="121"/>
    </row>
    <row r="109" spans="1:20">
      <c r="A109" s="126"/>
      <c r="D109" s="126"/>
      <c r="T109" s="121"/>
    </row>
    <row r="110" spans="1:20">
      <c r="A110" s="126"/>
      <c r="D110" s="126"/>
      <c r="T110" s="121"/>
    </row>
    <row r="111" spans="1:20">
      <c r="A111" s="126"/>
      <c r="D111" s="126"/>
      <c r="M111" s="126"/>
      <c r="T111" s="121"/>
    </row>
    <row r="112" spans="1:20">
      <c r="A112" s="126"/>
      <c r="D112" s="126"/>
      <c r="M112" s="126"/>
      <c r="T112" s="121"/>
    </row>
    <row r="113" spans="1:20">
      <c r="A113" s="126"/>
      <c r="D113" s="126"/>
      <c r="M113" s="126"/>
      <c r="T113" s="121"/>
    </row>
    <row r="114" spans="1:20">
      <c r="A114" s="126"/>
      <c r="D114" s="126"/>
      <c r="M114" s="126"/>
      <c r="T114" s="121"/>
    </row>
    <row r="115" spans="1:20">
      <c r="A115" s="126"/>
      <c r="D115" s="126"/>
      <c r="M115" s="126"/>
      <c r="T115" s="121"/>
    </row>
    <row r="116" spans="1:20">
      <c r="M116" s="126"/>
      <c r="T116" s="121"/>
    </row>
    <row r="117" spans="1:20">
      <c r="T117" s="121"/>
    </row>
    <row r="118" spans="1:20">
      <c r="T118" s="121"/>
    </row>
    <row r="119" spans="1:20">
      <c r="T119" s="121"/>
    </row>
    <row r="120" spans="1:20">
      <c r="T120" s="121"/>
    </row>
    <row r="121" spans="1:20">
      <c r="T121" s="121"/>
    </row>
    <row r="122" spans="1:20">
      <c r="T122" s="121"/>
    </row>
    <row r="123" spans="1:20">
      <c r="T123" s="121"/>
    </row>
    <row r="124" spans="1:20">
      <c r="T124" s="121"/>
    </row>
    <row r="125" spans="1:20">
      <c r="T125" s="121"/>
    </row>
    <row r="126" spans="1:20">
      <c r="T126" s="121"/>
    </row>
    <row r="127" spans="1:20">
      <c r="T127" s="121"/>
    </row>
    <row r="128" spans="1:20">
      <c r="T128" s="121"/>
    </row>
  </sheetData>
  <mergeCells count="9">
    <mergeCell ref="B48:C48"/>
    <mergeCell ref="B57:C57"/>
    <mergeCell ref="B80:C80"/>
    <mergeCell ref="B2:C3"/>
    <mergeCell ref="B5:C5"/>
    <mergeCell ref="B16:C16"/>
    <mergeCell ref="B23:C23"/>
    <mergeCell ref="B32:C32"/>
    <mergeCell ref="B40:C40"/>
  </mergeCells>
  <pageMargins left="0.511811024" right="0.511811024" top="0.78740157499999996" bottom="0.78740157499999996" header="0.31496062000000002" footer="0.31496062000000002"/>
  <pageSetup paperSize="9" scale="91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87"/>
  <sheetViews>
    <sheetView view="pageBreakPreview" zoomScale="80" zoomScaleSheetLayoutView="80" workbookViewId="0">
      <selection activeCell="K32" sqref="K32"/>
    </sheetView>
  </sheetViews>
  <sheetFormatPr defaultRowHeight="12"/>
  <cols>
    <col min="1" max="1" width="4.7109375" style="105" customWidth="1"/>
    <col min="2" max="2" width="12.42578125" style="106" customWidth="1"/>
    <col min="3" max="3" width="34.85546875" style="107" customWidth="1"/>
    <col min="4" max="4" width="5" style="108" customWidth="1"/>
    <col min="5" max="5" width="7" style="108" customWidth="1"/>
    <col min="6" max="6" width="9" style="108" customWidth="1"/>
    <col min="7" max="7" width="12.85546875" style="108" customWidth="1"/>
    <col min="8" max="8" width="15.5703125" style="108" customWidth="1"/>
    <col min="9" max="9" width="8.7109375" style="64" customWidth="1"/>
    <col min="10" max="10" width="12.5703125" style="65" customWidth="1"/>
    <col min="11" max="16384" width="9.140625" style="65"/>
  </cols>
  <sheetData>
    <row r="1" spans="1:10">
      <c r="A1" s="264"/>
      <c r="B1" s="265"/>
      <c r="C1" s="265"/>
      <c r="D1" s="265"/>
      <c r="E1" s="265"/>
      <c r="F1" s="266"/>
      <c r="G1" s="265"/>
      <c r="H1" s="267"/>
    </row>
    <row r="2" spans="1:10" ht="12" customHeight="1">
      <c r="A2" s="268"/>
      <c r="B2" s="269"/>
      <c r="C2" s="270"/>
      <c r="D2" s="270"/>
      <c r="E2" s="270"/>
      <c r="F2" s="271"/>
      <c r="G2" s="270"/>
      <c r="H2" s="272"/>
    </row>
    <row r="3" spans="1:10" ht="12" customHeight="1">
      <c r="A3" s="171"/>
      <c r="B3" s="172"/>
      <c r="C3" s="173"/>
      <c r="D3" s="173"/>
      <c r="E3" s="173"/>
      <c r="F3" s="174" t="s">
        <v>990</v>
      </c>
      <c r="G3" s="176" t="str">
        <f>basica!C6</f>
        <v>22/2017</v>
      </c>
      <c r="H3" s="175"/>
    </row>
    <row r="4" spans="1:10" ht="12" customHeight="1">
      <c r="A4" s="171"/>
      <c r="B4" s="172"/>
      <c r="C4" s="173"/>
      <c r="D4" s="173"/>
      <c r="E4" s="173"/>
      <c r="F4" s="174" t="s">
        <v>989</v>
      </c>
      <c r="G4" s="177">
        <f>basica!C8</f>
        <v>43016</v>
      </c>
      <c r="H4" s="175"/>
    </row>
    <row r="5" spans="1:10" ht="12.6" customHeight="1" thickBot="1">
      <c r="A5" s="114"/>
      <c r="B5" s="113"/>
      <c r="C5" s="112"/>
      <c r="D5" s="116"/>
      <c r="E5" s="115"/>
      <c r="F5" s="117"/>
      <c r="G5" s="115"/>
      <c r="H5" s="118"/>
    </row>
    <row r="6" spans="1:10" ht="12.6" customHeight="1" thickBot="1">
      <c r="A6" s="273" t="s">
        <v>283</v>
      </c>
      <c r="B6" s="274"/>
      <c r="C6" s="275"/>
      <c r="D6" s="275"/>
      <c r="E6" s="276"/>
      <c r="F6" s="260" t="s">
        <v>899</v>
      </c>
      <c r="G6" s="277"/>
      <c r="H6" s="66">
        <v>0.1535</v>
      </c>
    </row>
    <row r="7" spans="1:10" ht="12.6" customHeight="1" thickBot="1">
      <c r="A7" s="273" t="s">
        <v>900</v>
      </c>
      <c r="B7" s="274"/>
      <c r="C7" s="275"/>
      <c r="D7" s="275"/>
      <c r="E7" s="276"/>
      <c r="F7" s="260" t="s">
        <v>901</v>
      </c>
      <c r="G7" s="277"/>
      <c r="H7" s="66">
        <v>0.25900000000000001</v>
      </c>
    </row>
    <row r="8" spans="1:10" ht="12.6" customHeight="1" thickBot="1">
      <c r="A8" s="285" t="s">
        <v>902</v>
      </c>
      <c r="B8" s="287" t="s">
        <v>903</v>
      </c>
      <c r="C8" s="287" t="s">
        <v>59</v>
      </c>
      <c r="D8" s="256" t="s">
        <v>904</v>
      </c>
      <c r="E8" s="258" t="s">
        <v>905</v>
      </c>
      <c r="F8" s="260" t="s">
        <v>906</v>
      </c>
      <c r="G8" s="261"/>
      <c r="H8" s="278" t="s">
        <v>907</v>
      </c>
    </row>
    <row r="9" spans="1:10" ht="12.6" customHeight="1" thickBot="1">
      <c r="A9" s="286"/>
      <c r="B9" s="288"/>
      <c r="C9" s="289"/>
      <c r="D9" s="257"/>
      <c r="E9" s="259"/>
      <c r="F9" s="67" t="s">
        <v>908</v>
      </c>
      <c r="G9" s="67" t="s">
        <v>909</v>
      </c>
      <c r="H9" s="279"/>
    </row>
    <row r="10" spans="1:10" ht="12" customHeight="1" thickBot="1">
      <c r="A10" s="68" t="s">
        <v>0</v>
      </c>
      <c r="B10" s="69" t="s">
        <v>64</v>
      </c>
      <c r="C10" s="70"/>
      <c r="D10" s="71"/>
      <c r="E10" s="72"/>
      <c r="F10" s="72"/>
      <c r="G10" s="73"/>
      <c r="H10" s="74"/>
    </row>
    <row r="11" spans="1:10" ht="12.6" customHeight="1" thickBot="1">
      <c r="A11" s="75" t="s">
        <v>60</v>
      </c>
      <c r="B11" s="76" t="s">
        <v>65</v>
      </c>
      <c r="C11" s="77"/>
      <c r="D11" s="77"/>
      <c r="E11" s="78"/>
      <c r="F11" s="78"/>
      <c r="G11" s="77"/>
      <c r="H11" s="79">
        <f>'Plan. Detalhada Serviços'!F8</f>
        <v>669784.80999999994</v>
      </c>
      <c r="J11" s="80"/>
    </row>
    <row r="12" spans="1:10" ht="12.6" customHeight="1" thickBot="1">
      <c r="A12" s="75" t="s">
        <v>74</v>
      </c>
      <c r="B12" s="76" t="s">
        <v>43</v>
      </c>
      <c r="C12" s="77"/>
      <c r="D12" s="77"/>
      <c r="E12" s="78"/>
      <c r="F12" s="78"/>
      <c r="G12" s="77"/>
      <c r="H12" s="79">
        <f>'Plan. Detalhada Serviços'!F17+0.01</f>
        <v>2974317.94</v>
      </c>
      <c r="J12" s="80"/>
    </row>
    <row r="13" spans="1:10" ht="12.6" customHeight="1" thickBot="1">
      <c r="A13" s="75" t="s">
        <v>96</v>
      </c>
      <c r="B13" s="81" t="s">
        <v>6</v>
      </c>
      <c r="C13" s="77"/>
      <c r="D13" s="77"/>
      <c r="E13" s="78"/>
      <c r="F13" s="78"/>
      <c r="G13" s="77"/>
      <c r="H13" s="79">
        <f>'Plan. Detalhada Serviços'!F105</f>
        <v>90559.27</v>
      </c>
      <c r="I13" s="65"/>
      <c r="J13" s="80"/>
    </row>
    <row r="14" spans="1:10" ht="12.6" customHeight="1" thickBot="1">
      <c r="A14" s="75" t="s">
        <v>97</v>
      </c>
      <c r="B14" s="76" t="s">
        <v>7</v>
      </c>
      <c r="C14" s="77"/>
      <c r="D14" s="77"/>
      <c r="E14" s="78"/>
      <c r="F14" s="78"/>
      <c r="G14" s="77"/>
      <c r="H14" s="79">
        <f>'Plan. Detalhada Serviços'!F133</f>
        <v>342842.53</v>
      </c>
      <c r="J14" s="80"/>
    </row>
    <row r="15" spans="1:10" ht="12.6" customHeight="1" thickBot="1">
      <c r="A15" s="75" t="s">
        <v>98</v>
      </c>
      <c r="B15" s="76" t="s">
        <v>910</v>
      </c>
      <c r="C15" s="77"/>
      <c r="D15" s="77"/>
      <c r="E15" s="78"/>
      <c r="F15" s="78"/>
      <c r="G15" s="77"/>
      <c r="H15" s="79">
        <f>'Plan. Detalhada Serviços'!F143</f>
        <v>416751.07</v>
      </c>
      <c r="J15" s="80"/>
    </row>
    <row r="16" spans="1:10" ht="12.6" customHeight="1" thickBot="1">
      <c r="A16" s="75" t="s">
        <v>99</v>
      </c>
      <c r="B16" s="76" t="s">
        <v>30</v>
      </c>
      <c r="C16" s="77"/>
      <c r="D16" s="77"/>
      <c r="E16" s="78"/>
      <c r="F16" s="78"/>
      <c r="G16" s="77"/>
      <c r="H16" s="79">
        <f>'Plan. Detalhada Serviços'!F224</f>
        <v>107299.59</v>
      </c>
      <c r="J16" s="80"/>
    </row>
    <row r="17" spans="1:10" ht="12.6" customHeight="1" thickBot="1">
      <c r="A17" s="75" t="s">
        <v>101</v>
      </c>
      <c r="B17" s="81" t="s">
        <v>31</v>
      </c>
      <c r="C17" s="77"/>
      <c r="D17" s="77"/>
      <c r="E17" s="78"/>
      <c r="F17" s="78"/>
      <c r="G17" s="77"/>
      <c r="H17" s="79">
        <f>'Plan. Detalhada Serviços'!F253</f>
        <v>46351.37</v>
      </c>
      <c r="J17" s="80"/>
    </row>
    <row r="18" spans="1:10" ht="12.6" customHeight="1" thickBot="1">
      <c r="A18" s="75" t="s">
        <v>100</v>
      </c>
      <c r="B18" s="76" t="s">
        <v>32</v>
      </c>
      <c r="C18" s="77"/>
      <c r="D18" s="77"/>
      <c r="E18" s="78"/>
      <c r="F18" s="78"/>
      <c r="G18" s="77"/>
      <c r="H18" s="79">
        <f>'Plan. Detalhada Serviços'!F283</f>
        <v>780299.87000000011</v>
      </c>
      <c r="J18" s="80"/>
    </row>
    <row r="19" spans="1:10" ht="12.6" customHeight="1" thickBot="1">
      <c r="A19" s="75" t="s">
        <v>464</v>
      </c>
      <c r="B19" s="76" t="s">
        <v>46</v>
      </c>
      <c r="C19" s="77"/>
      <c r="D19" s="77"/>
      <c r="E19" s="78"/>
      <c r="F19" s="78"/>
      <c r="G19" s="77"/>
      <c r="H19" s="79">
        <f>'Plan. Detalhada Serviços'!F341</f>
        <v>138758.19999999998</v>
      </c>
      <c r="J19" s="80"/>
    </row>
    <row r="20" spans="1:10" ht="23.25" customHeight="1" thickBot="1">
      <c r="A20" s="280" t="s">
        <v>911</v>
      </c>
      <c r="B20" s="281"/>
      <c r="C20" s="281"/>
      <c r="D20" s="281"/>
      <c r="E20" s="281"/>
      <c r="F20" s="282"/>
      <c r="G20" s="282"/>
      <c r="H20" s="82">
        <f>SUM(H11:H19)</f>
        <v>5566964.6500000004</v>
      </c>
      <c r="J20" s="64"/>
    </row>
    <row r="21" spans="1:10" ht="12" customHeight="1" thickBot="1">
      <c r="A21" s="83" t="s">
        <v>1</v>
      </c>
      <c r="B21" s="84" t="s">
        <v>94</v>
      </c>
      <c r="C21" s="85"/>
      <c r="D21" s="86"/>
      <c r="E21" s="87"/>
      <c r="F21" s="88"/>
      <c r="G21" s="88"/>
      <c r="H21" s="89"/>
    </row>
    <row r="22" spans="1:10" ht="12" customHeight="1" thickBot="1">
      <c r="A22" s="90" t="s">
        <v>60</v>
      </c>
      <c r="B22" s="91" t="s">
        <v>43</v>
      </c>
      <c r="C22" s="92"/>
      <c r="D22" s="92"/>
      <c r="E22" s="93"/>
      <c r="F22" s="94"/>
      <c r="G22" s="95"/>
      <c r="H22" s="96">
        <f>'Plan. Detalhada Materiais'!F8</f>
        <v>230703.83</v>
      </c>
    </row>
    <row r="23" spans="1:10" ht="11.45" customHeight="1" thickBot="1">
      <c r="A23" s="97" t="s">
        <v>74</v>
      </c>
      <c r="B23" s="76" t="s">
        <v>6</v>
      </c>
      <c r="C23" s="77"/>
      <c r="D23" s="77"/>
      <c r="E23" s="98"/>
      <c r="F23" s="99"/>
      <c r="G23" s="95"/>
      <c r="H23" s="79">
        <f>'Plan. Detalhada Materiais'!F24</f>
        <v>27180.46</v>
      </c>
      <c r="I23" s="65"/>
    </row>
    <row r="24" spans="1:10" ht="11.45" customHeight="1" thickBot="1">
      <c r="A24" s="97" t="s">
        <v>96</v>
      </c>
      <c r="B24" s="76" t="s">
        <v>7</v>
      </c>
      <c r="C24" s="77"/>
      <c r="D24" s="77"/>
      <c r="E24" s="98"/>
      <c r="F24" s="99"/>
      <c r="G24" s="95"/>
      <c r="H24" s="79">
        <f>'Plan. Detalhada Materiais'!F27</f>
        <v>35056.22</v>
      </c>
      <c r="I24" s="65"/>
    </row>
    <row r="25" spans="1:10" ht="11.45" customHeight="1" thickBot="1">
      <c r="A25" s="90" t="s">
        <v>97</v>
      </c>
      <c r="B25" s="91" t="s">
        <v>737</v>
      </c>
      <c r="C25" s="92"/>
      <c r="D25" s="92"/>
      <c r="E25" s="93"/>
      <c r="F25" s="94"/>
      <c r="G25" s="95"/>
      <c r="H25" s="96">
        <f>'Plan. Detalhada Materiais'!F33</f>
        <v>179722.06999999998</v>
      </c>
      <c r="I25" s="65"/>
    </row>
    <row r="26" spans="1:10" ht="11.45" customHeight="1" thickBot="1">
      <c r="A26" s="90" t="s">
        <v>98</v>
      </c>
      <c r="B26" s="91" t="s">
        <v>30</v>
      </c>
      <c r="C26" s="92"/>
      <c r="D26" s="92"/>
      <c r="E26" s="93"/>
      <c r="F26" s="94"/>
      <c r="G26" s="95"/>
      <c r="H26" s="96">
        <f>'Plan. Detalhada Materiais'!F116</f>
        <v>63932.68</v>
      </c>
      <c r="I26" s="65"/>
    </row>
    <row r="27" spans="1:10" ht="11.45" customHeight="1" thickBot="1">
      <c r="A27" s="97" t="s">
        <v>99</v>
      </c>
      <c r="B27" s="76" t="s">
        <v>736</v>
      </c>
      <c r="C27" s="77"/>
      <c r="D27" s="77"/>
      <c r="E27" s="98"/>
      <c r="F27" s="95"/>
      <c r="G27" s="95"/>
      <c r="H27" s="100">
        <f>'Plan. Detalhada Materiais'!F150</f>
        <v>1161.5899999999999</v>
      </c>
      <c r="I27" s="65"/>
    </row>
    <row r="28" spans="1:10" ht="11.45" customHeight="1" thickBot="1">
      <c r="A28" s="97" t="s">
        <v>101</v>
      </c>
      <c r="B28" s="76" t="s">
        <v>32</v>
      </c>
      <c r="C28" s="77"/>
      <c r="D28" s="77"/>
      <c r="E28" s="98"/>
      <c r="F28" s="99"/>
      <c r="G28" s="95"/>
      <c r="H28" s="79">
        <f>'Plan. Detalhada Materiais'!F155</f>
        <v>12500.18</v>
      </c>
      <c r="I28" s="65"/>
    </row>
    <row r="29" spans="1:10" ht="11.45" customHeight="1" thickBot="1">
      <c r="A29" s="97" t="s">
        <v>100</v>
      </c>
      <c r="B29" s="101" t="s">
        <v>634</v>
      </c>
      <c r="C29" s="77"/>
      <c r="D29" s="77"/>
      <c r="E29" s="98"/>
      <c r="F29" s="99"/>
      <c r="G29" s="102"/>
      <c r="H29" s="79">
        <f>'Plan. Detalhada Materiais'!F160</f>
        <v>69325.290000000008</v>
      </c>
      <c r="I29" s="65"/>
    </row>
    <row r="30" spans="1:10" ht="11.45" customHeight="1" thickBot="1">
      <c r="A30" s="97" t="s">
        <v>464</v>
      </c>
      <c r="B30" s="101" t="s">
        <v>640</v>
      </c>
      <c r="C30" s="77"/>
      <c r="D30" s="77"/>
      <c r="E30" s="98"/>
      <c r="F30" s="99"/>
      <c r="G30" s="95"/>
      <c r="H30" s="79">
        <f>'Plan. Detalhada Materiais'!F182</f>
        <v>86630.789999999979</v>
      </c>
      <c r="I30" s="65"/>
    </row>
    <row r="31" spans="1:10" ht="11.45" customHeight="1" thickBot="1">
      <c r="A31" s="97" t="s">
        <v>735</v>
      </c>
      <c r="B31" s="101" t="s">
        <v>643</v>
      </c>
      <c r="C31" s="77"/>
      <c r="D31" s="77"/>
      <c r="E31" s="98"/>
      <c r="F31" s="99"/>
      <c r="G31" s="95"/>
      <c r="H31" s="79">
        <f>'Plan. Detalhada Materiais'!F201</f>
        <v>3494.7299999999996</v>
      </c>
      <c r="I31" s="65"/>
      <c r="J31" s="64"/>
    </row>
    <row r="32" spans="1:10" ht="11.45" customHeight="1" thickBot="1">
      <c r="A32" s="283" t="s">
        <v>912</v>
      </c>
      <c r="B32" s="284"/>
      <c r="C32" s="284"/>
      <c r="D32" s="284"/>
      <c r="E32" s="284"/>
      <c r="F32" s="284"/>
      <c r="G32" s="284"/>
      <c r="H32" s="103">
        <f>SUM(H22:H31)</f>
        <v>709707.84000000008</v>
      </c>
      <c r="I32" s="65"/>
    </row>
    <row r="33" spans="1:9" ht="11.45" customHeight="1" thickBot="1">
      <c r="A33" s="283" t="s">
        <v>913</v>
      </c>
      <c r="B33" s="284"/>
      <c r="C33" s="284"/>
      <c r="D33" s="284"/>
      <c r="E33" s="284"/>
      <c r="F33" s="284"/>
      <c r="G33" s="284"/>
      <c r="H33" s="103">
        <f>H32+H20</f>
        <v>6276672.4900000002</v>
      </c>
      <c r="I33" s="65"/>
    </row>
    <row r="34" spans="1:9" ht="11.45" customHeight="1">
      <c r="A34" s="65"/>
      <c r="B34" s="65"/>
      <c r="C34" s="65"/>
      <c r="D34" s="65"/>
      <c r="E34" s="65"/>
      <c r="F34" s="104"/>
      <c r="G34" s="65"/>
      <c r="H34" s="65"/>
      <c r="I34" s="65"/>
    </row>
    <row r="35" spans="1:9" ht="11.45" customHeight="1">
      <c r="A35" s="65"/>
      <c r="B35" s="65"/>
      <c r="C35" s="65"/>
      <c r="D35" s="65"/>
      <c r="E35" s="65"/>
      <c r="F35" s="104"/>
      <c r="G35" s="65"/>
      <c r="H35" s="65"/>
      <c r="I35" s="65"/>
    </row>
    <row r="36" spans="1:9" ht="11.45" customHeight="1">
      <c r="A36" s="65"/>
      <c r="B36" s="65"/>
      <c r="C36" s="65"/>
      <c r="D36" s="65"/>
      <c r="E36" s="65"/>
      <c r="F36" s="104"/>
      <c r="G36" s="65"/>
      <c r="H36" s="65"/>
      <c r="I36" s="65"/>
    </row>
    <row r="37" spans="1:9" ht="11.45" customHeight="1" thickBot="1">
      <c r="A37" s="65"/>
      <c r="B37" s="65"/>
      <c r="C37" s="65"/>
      <c r="D37" s="65"/>
      <c r="E37" s="169"/>
      <c r="F37" s="170"/>
      <c r="G37" s="169"/>
      <c r="H37" s="169"/>
      <c r="I37" s="65"/>
    </row>
    <row r="38" spans="1:9" ht="11.45" customHeight="1">
      <c r="A38" s="65"/>
      <c r="B38" s="65"/>
      <c r="C38" s="65"/>
      <c r="D38" s="65"/>
      <c r="E38" s="262" t="str">
        <f>basica!C81</f>
        <v>GIL DO NASCIMENTO SANTOS</v>
      </c>
      <c r="F38" s="263"/>
      <c r="G38" s="263"/>
      <c r="H38" s="263"/>
      <c r="I38" s="65"/>
    </row>
    <row r="39" spans="1:9" ht="11.45" customHeight="1">
      <c r="A39" s="65"/>
      <c r="B39" s="65"/>
      <c r="C39" s="65"/>
      <c r="D39" s="65"/>
      <c r="E39" s="263" t="str">
        <f>basica!C82</f>
        <v>RN-26130304432</v>
      </c>
      <c r="F39" s="263"/>
      <c r="G39" s="263"/>
      <c r="H39" s="263"/>
      <c r="I39" s="65"/>
    </row>
    <row r="40" spans="1:9" ht="11.45" customHeight="1">
      <c r="A40" s="65"/>
      <c r="B40" s="65"/>
      <c r="C40" s="65"/>
      <c r="D40" s="65"/>
      <c r="E40" s="65"/>
      <c r="F40" s="104"/>
      <c r="G40" s="65"/>
      <c r="H40" s="65"/>
      <c r="I40" s="65"/>
    </row>
    <row r="41" spans="1:9" ht="11.45" customHeight="1">
      <c r="A41" s="65"/>
      <c r="B41" s="65"/>
      <c r="C41" s="65"/>
      <c r="D41" s="65"/>
      <c r="E41" s="65"/>
      <c r="F41" s="104"/>
      <c r="G41" s="65"/>
      <c r="H41" s="65"/>
      <c r="I41" s="65"/>
    </row>
    <row r="42" spans="1:9" ht="11.45" customHeight="1">
      <c r="A42" s="65"/>
      <c r="B42" s="65"/>
      <c r="C42" s="65"/>
      <c r="D42" s="65"/>
      <c r="E42" s="65"/>
      <c r="F42" s="104"/>
      <c r="G42" s="65"/>
      <c r="H42" s="64"/>
      <c r="I42" s="65"/>
    </row>
    <row r="43" spans="1:9" ht="11.45" customHeight="1">
      <c r="A43" s="65"/>
      <c r="B43" s="65"/>
      <c r="C43" s="65"/>
      <c r="D43" s="65"/>
      <c r="E43" s="65"/>
      <c r="F43" s="104"/>
      <c r="G43" s="65"/>
      <c r="H43" s="65"/>
      <c r="I43" s="65"/>
    </row>
    <row r="44" spans="1:9" ht="11.45" customHeight="1">
      <c r="A44" s="65"/>
      <c r="B44" s="65"/>
      <c r="C44" s="65"/>
      <c r="D44" s="65"/>
      <c r="E44" s="65"/>
      <c r="F44" s="104"/>
      <c r="G44" s="65"/>
      <c r="H44" s="65"/>
      <c r="I44" s="65"/>
    </row>
    <row r="45" spans="1:9" ht="11.45" customHeight="1">
      <c r="A45" s="65"/>
      <c r="B45" s="65"/>
      <c r="C45" s="65"/>
      <c r="D45" s="65"/>
      <c r="E45" s="65"/>
      <c r="F45" s="104"/>
      <c r="G45" s="65"/>
      <c r="H45" s="65"/>
      <c r="I45" s="65"/>
    </row>
    <row r="46" spans="1:9" ht="11.45" customHeight="1">
      <c r="A46" s="65"/>
      <c r="B46" s="65"/>
      <c r="C46" s="65"/>
      <c r="D46" s="65"/>
      <c r="E46" s="65"/>
      <c r="F46" s="104"/>
      <c r="G46" s="65"/>
      <c r="H46" s="65"/>
      <c r="I46" s="65"/>
    </row>
    <row r="47" spans="1:9" ht="11.45" customHeight="1">
      <c r="A47" s="65"/>
      <c r="B47" s="65"/>
      <c r="C47" s="65"/>
      <c r="D47" s="65"/>
      <c r="E47" s="65"/>
      <c r="F47" s="104"/>
      <c r="G47" s="65"/>
      <c r="H47" s="65"/>
      <c r="I47" s="65"/>
    </row>
    <row r="48" spans="1:9" ht="11.45" customHeight="1">
      <c r="A48" s="65"/>
      <c r="B48" s="65"/>
      <c r="C48" s="65"/>
      <c r="D48" s="65"/>
      <c r="E48" s="65"/>
      <c r="F48" s="104"/>
      <c r="G48" s="65"/>
      <c r="H48" s="65"/>
      <c r="I48" s="65"/>
    </row>
    <row r="49" spans="1:9" ht="11.45" customHeight="1">
      <c r="A49" s="65"/>
      <c r="B49" s="65"/>
      <c r="C49" s="65"/>
      <c r="D49" s="65"/>
      <c r="E49" s="65"/>
      <c r="F49" s="104"/>
      <c r="G49" s="65"/>
      <c r="H49" s="65"/>
      <c r="I49" s="65"/>
    </row>
    <row r="50" spans="1:9" ht="11.45" customHeight="1">
      <c r="A50" s="65"/>
      <c r="B50" s="65"/>
      <c r="C50" s="65"/>
      <c r="D50" s="65"/>
      <c r="E50" s="65"/>
      <c r="F50" s="104"/>
      <c r="G50" s="65"/>
      <c r="H50" s="65"/>
      <c r="I50" s="65"/>
    </row>
    <row r="51" spans="1:9" ht="11.45" customHeight="1">
      <c r="A51" s="65"/>
      <c r="B51" s="65"/>
      <c r="C51" s="65"/>
      <c r="D51" s="65"/>
      <c r="E51" s="65"/>
      <c r="F51" s="104"/>
      <c r="G51" s="65"/>
      <c r="H51" s="65"/>
      <c r="I51" s="65"/>
    </row>
    <row r="52" spans="1:9" ht="11.45" customHeight="1">
      <c r="A52" s="65"/>
      <c r="B52" s="65"/>
      <c r="C52" s="65"/>
      <c r="D52" s="65"/>
      <c r="E52" s="65"/>
      <c r="F52" s="104"/>
      <c r="G52" s="65"/>
      <c r="H52" s="65"/>
      <c r="I52" s="65"/>
    </row>
    <row r="53" spans="1:9" ht="11.45" customHeight="1">
      <c r="A53" s="65"/>
      <c r="B53" s="65"/>
      <c r="C53" s="65"/>
      <c r="D53" s="65"/>
      <c r="E53" s="65"/>
      <c r="F53" s="104"/>
      <c r="G53" s="65"/>
      <c r="H53" s="65"/>
      <c r="I53" s="65"/>
    </row>
    <row r="54" spans="1:9" ht="11.45" customHeight="1">
      <c r="A54" s="65"/>
      <c r="B54" s="65"/>
      <c r="C54" s="65"/>
      <c r="D54" s="65"/>
      <c r="E54" s="65"/>
      <c r="F54" s="104"/>
      <c r="G54" s="65"/>
      <c r="H54" s="65"/>
      <c r="I54" s="65"/>
    </row>
    <row r="55" spans="1:9" ht="11.45" customHeight="1">
      <c r="A55" s="65"/>
      <c r="B55" s="65"/>
      <c r="C55" s="65"/>
      <c r="D55" s="65"/>
      <c r="E55" s="65"/>
      <c r="F55" s="104"/>
      <c r="G55" s="65"/>
      <c r="H55" s="65"/>
      <c r="I55" s="65"/>
    </row>
    <row r="56" spans="1:9" ht="11.45" customHeight="1">
      <c r="A56" s="65"/>
      <c r="B56" s="65"/>
      <c r="C56" s="65"/>
      <c r="D56" s="65"/>
      <c r="E56" s="65"/>
      <c r="F56" s="104"/>
      <c r="G56" s="65"/>
      <c r="H56" s="65"/>
      <c r="I56" s="65"/>
    </row>
    <row r="57" spans="1:9" ht="11.45" customHeight="1">
      <c r="A57" s="65"/>
      <c r="B57" s="65"/>
      <c r="C57" s="65"/>
      <c r="D57" s="65"/>
      <c r="E57" s="65"/>
      <c r="F57" s="104"/>
      <c r="G57" s="65"/>
      <c r="H57" s="65"/>
      <c r="I57" s="65"/>
    </row>
    <row r="58" spans="1:9" ht="11.45" customHeight="1">
      <c r="A58" s="65"/>
      <c r="B58" s="65"/>
      <c r="C58" s="65"/>
      <c r="D58" s="65"/>
      <c r="E58" s="65"/>
      <c r="F58" s="104"/>
      <c r="G58" s="65"/>
      <c r="H58" s="65"/>
      <c r="I58" s="65"/>
    </row>
    <row r="59" spans="1:9" ht="11.45" customHeight="1">
      <c r="A59" s="65"/>
      <c r="B59" s="65"/>
      <c r="C59" s="65"/>
      <c r="D59" s="65"/>
      <c r="E59" s="65"/>
      <c r="F59" s="104"/>
      <c r="G59" s="65"/>
      <c r="H59" s="65"/>
      <c r="I59" s="65"/>
    </row>
    <row r="60" spans="1:9" ht="11.45" customHeight="1">
      <c r="A60" s="65"/>
      <c r="B60" s="65"/>
      <c r="C60" s="65"/>
      <c r="D60" s="65"/>
      <c r="E60" s="65"/>
      <c r="F60" s="104"/>
      <c r="G60" s="65"/>
      <c r="H60" s="65"/>
      <c r="I60" s="65"/>
    </row>
    <row r="61" spans="1:9" ht="11.45" customHeight="1">
      <c r="A61" s="65"/>
      <c r="B61" s="65"/>
      <c r="C61" s="65"/>
      <c r="D61" s="65"/>
      <c r="E61" s="65"/>
      <c r="F61" s="104"/>
      <c r="G61" s="65"/>
      <c r="H61" s="65"/>
      <c r="I61" s="65"/>
    </row>
    <row r="62" spans="1:9" ht="11.45" customHeight="1">
      <c r="A62" s="65"/>
      <c r="B62" s="65"/>
      <c r="C62" s="65"/>
      <c r="D62" s="65"/>
      <c r="E62" s="65"/>
      <c r="F62" s="104"/>
      <c r="G62" s="65"/>
      <c r="H62" s="65"/>
      <c r="I62" s="65"/>
    </row>
    <row r="63" spans="1:9" ht="11.45" customHeight="1">
      <c r="A63" s="65"/>
      <c r="B63" s="65"/>
      <c r="C63" s="65"/>
      <c r="D63" s="65"/>
      <c r="E63" s="65"/>
      <c r="F63" s="104"/>
      <c r="G63" s="65"/>
      <c r="H63" s="65"/>
      <c r="I63" s="65"/>
    </row>
    <row r="64" spans="1:9" ht="11.45" customHeight="1">
      <c r="A64" s="65"/>
      <c r="B64" s="65"/>
      <c r="C64" s="65"/>
      <c r="D64" s="65"/>
      <c r="E64" s="65"/>
      <c r="F64" s="104"/>
      <c r="G64" s="65"/>
      <c r="H64" s="65"/>
      <c r="I64" s="65"/>
    </row>
    <row r="65" spans="1:9" ht="11.45" customHeight="1">
      <c r="A65" s="65"/>
      <c r="B65" s="65"/>
      <c r="C65" s="65"/>
      <c r="D65" s="65"/>
      <c r="E65" s="65"/>
      <c r="F65" s="104"/>
      <c r="G65" s="65"/>
      <c r="H65" s="65"/>
      <c r="I65" s="65"/>
    </row>
    <row r="66" spans="1:9" ht="11.45" customHeight="1">
      <c r="A66" s="65"/>
      <c r="B66" s="65"/>
      <c r="C66" s="65"/>
      <c r="D66" s="65"/>
      <c r="E66" s="65"/>
      <c r="F66" s="104"/>
      <c r="G66" s="65"/>
      <c r="H66" s="65"/>
      <c r="I66" s="65"/>
    </row>
    <row r="67" spans="1:9" ht="11.45" customHeight="1">
      <c r="A67" s="65"/>
      <c r="B67" s="65"/>
      <c r="C67" s="65"/>
      <c r="D67" s="65"/>
      <c r="E67" s="65"/>
      <c r="F67" s="104"/>
      <c r="G67" s="65"/>
      <c r="H67" s="65"/>
      <c r="I67" s="65"/>
    </row>
    <row r="68" spans="1:9" ht="11.45" customHeight="1">
      <c r="A68" s="65"/>
      <c r="B68" s="65"/>
      <c r="C68" s="65"/>
      <c r="D68" s="65"/>
      <c r="E68" s="65"/>
      <c r="F68" s="104"/>
      <c r="G68" s="65"/>
      <c r="H68" s="65"/>
      <c r="I68" s="65"/>
    </row>
    <row r="69" spans="1:9" ht="11.45" customHeight="1">
      <c r="A69" s="65"/>
      <c r="B69" s="65"/>
      <c r="C69" s="65"/>
      <c r="D69" s="65"/>
      <c r="E69" s="65"/>
      <c r="F69" s="104"/>
      <c r="G69" s="65"/>
      <c r="H69" s="65"/>
      <c r="I69" s="65"/>
    </row>
    <row r="70" spans="1:9" ht="11.45" customHeight="1">
      <c r="A70" s="65"/>
      <c r="B70" s="65"/>
      <c r="C70" s="65"/>
      <c r="D70" s="65"/>
      <c r="E70" s="65"/>
      <c r="F70" s="104"/>
      <c r="G70" s="65"/>
      <c r="H70" s="65"/>
      <c r="I70" s="65"/>
    </row>
    <row r="71" spans="1:9" ht="11.45" customHeight="1">
      <c r="A71" s="65"/>
      <c r="B71" s="65"/>
      <c r="C71" s="65"/>
      <c r="D71" s="65"/>
      <c r="E71" s="65"/>
      <c r="F71" s="104"/>
      <c r="G71" s="65"/>
      <c r="H71" s="65"/>
      <c r="I71" s="65"/>
    </row>
    <row r="72" spans="1:9" ht="11.45" customHeight="1">
      <c r="A72" s="65"/>
      <c r="B72" s="65"/>
      <c r="C72" s="65"/>
      <c r="D72" s="65"/>
      <c r="E72" s="65"/>
      <c r="F72" s="104"/>
      <c r="G72" s="65"/>
      <c r="H72" s="65"/>
      <c r="I72" s="65"/>
    </row>
    <row r="73" spans="1:9" ht="11.45" customHeight="1">
      <c r="A73" s="65"/>
      <c r="B73" s="65"/>
      <c r="C73" s="65"/>
      <c r="D73" s="65"/>
      <c r="E73" s="65"/>
      <c r="F73" s="104"/>
      <c r="G73" s="65"/>
      <c r="H73" s="65"/>
      <c r="I73" s="65"/>
    </row>
    <row r="74" spans="1:9" ht="11.45" customHeight="1">
      <c r="A74" s="65"/>
      <c r="B74" s="65"/>
      <c r="C74" s="65"/>
      <c r="D74" s="65"/>
      <c r="E74" s="65"/>
      <c r="F74" s="104"/>
      <c r="G74" s="65"/>
      <c r="H74" s="65"/>
      <c r="I74" s="65"/>
    </row>
    <row r="75" spans="1:9" ht="11.45" customHeight="1">
      <c r="A75" s="65"/>
      <c r="B75" s="65"/>
      <c r="C75" s="65"/>
      <c r="D75" s="65"/>
      <c r="E75" s="65"/>
      <c r="F75" s="104"/>
      <c r="G75" s="65"/>
      <c r="H75" s="65"/>
      <c r="I75" s="65"/>
    </row>
    <row r="76" spans="1:9" ht="11.45" customHeight="1">
      <c r="A76" s="65"/>
      <c r="B76" s="65"/>
      <c r="C76" s="65"/>
      <c r="D76" s="65"/>
      <c r="E76" s="65"/>
      <c r="F76" s="104"/>
      <c r="G76" s="65"/>
      <c r="H76" s="65"/>
      <c r="I76" s="65"/>
    </row>
    <row r="77" spans="1:9" ht="11.45" customHeight="1">
      <c r="A77" s="65"/>
      <c r="B77" s="65"/>
      <c r="C77" s="65"/>
      <c r="D77" s="65"/>
      <c r="E77" s="65"/>
      <c r="F77" s="104"/>
      <c r="G77" s="65"/>
      <c r="H77" s="65"/>
      <c r="I77" s="65"/>
    </row>
    <row r="78" spans="1:9" ht="11.45" customHeight="1">
      <c r="A78" s="65"/>
      <c r="B78" s="65"/>
      <c r="C78" s="65"/>
      <c r="D78" s="65"/>
      <c r="E78" s="65"/>
      <c r="F78" s="104"/>
      <c r="G78" s="65"/>
      <c r="H78" s="65"/>
      <c r="I78" s="65"/>
    </row>
    <row r="79" spans="1:9" ht="11.45" customHeight="1">
      <c r="A79" s="65"/>
      <c r="B79" s="65"/>
      <c r="C79" s="65"/>
      <c r="D79" s="65"/>
      <c r="E79" s="65"/>
      <c r="F79" s="104"/>
      <c r="G79" s="65"/>
      <c r="H79" s="65"/>
      <c r="I79" s="65"/>
    </row>
    <row r="80" spans="1:9" ht="11.45" customHeight="1">
      <c r="A80" s="65"/>
      <c r="B80" s="65"/>
      <c r="C80" s="65"/>
      <c r="D80" s="65"/>
      <c r="E80" s="65"/>
      <c r="F80" s="104"/>
      <c r="G80" s="65"/>
      <c r="H80" s="65"/>
      <c r="I80" s="65"/>
    </row>
    <row r="81" spans="1:9" ht="11.45" customHeight="1">
      <c r="A81" s="65"/>
      <c r="B81" s="65"/>
      <c r="C81" s="65"/>
      <c r="D81" s="65"/>
      <c r="E81" s="65"/>
      <c r="F81" s="104"/>
      <c r="G81" s="65"/>
      <c r="H81" s="65"/>
      <c r="I81" s="65"/>
    </row>
    <row r="82" spans="1:9" ht="11.45" customHeight="1">
      <c r="A82" s="65"/>
      <c r="B82" s="65"/>
      <c r="C82" s="65"/>
      <c r="D82" s="65"/>
      <c r="E82" s="65"/>
      <c r="F82" s="104"/>
      <c r="G82" s="65"/>
      <c r="H82" s="65"/>
      <c r="I82" s="65"/>
    </row>
    <row r="83" spans="1:9" ht="11.45" customHeight="1">
      <c r="A83" s="65"/>
      <c r="B83" s="65"/>
      <c r="C83" s="65"/>
      <c r="D83" s="65"/>
      <c r="E83" s="65"/>
      <c r="F83" s="104"/>
      <c r="G83" s="65"/>
      <c r="H83" s="65"/>
      <c r="I83" s="65"/>
    </row>
    <row r="84" spans="1:9" ht="11.45" customHeight="1">
      <c r="A84" s="65"/>
      <c r="B84" s="65"/>
      <c r="C84" s="65"/>
      <c r="D84" s="65"/>
      <c r="E84" s="65"/>
      <c r="F84" s="104"/>
      <c r="G84" s="65"/>
      <c r="H84" s="65"/>
      <c r="I84" s="65"/>
    </row>
    <row r="85" spans="1:9" ht="11.45" customHeight="1">
      <c r="A85" s="65"/>
      <c r="B85" s="65"/>
      <c r="C85" s="65"/>
      <c r="D85" s="65"/>
      <c r="E85" s="65"/>
      <c r="F85" s="104"/>
      <c r="G85" s="65"/>
      <c r="H85" s="65"/>
      <c r="I85" s="65"/>
    </row>
    <row r="86" spans="1:9" ht="11.45" customHeight="1">
      <c r="A86" s="65"/>
      <c r="B86" s="65"/>
      <c r="C86" s="65"/>
      <c r="D86" s="65"/>
      <c r="E86" s="65"/>
      <c r="F86" s="104"/>
      <c r="G86" s="65"/>
      <c r="H86" s="65"/>
      <c r="I86" s="65"/>
    </row>
    <row r="87" spans="1:9" ht="11.45" customHeight="1">
      <c r="A87" s="65"/>
      <c r="B87" s="65"/>
      <c r="C87" s="65"/>
      <c r="D87" s="65"/>
      <c r="E87" s="65"/>
      <c r="F87" s="104"/>
      <c r="G87" s="65"/>
      <c r="H87" s="65"/>
      <c r="I87" s="65"/>
    </row>
    <row r="88" spans="1:9" ht="11.45" customHeight="1">
      <c r="A88" s="65"/>
      <c r="B88" s="65"/>
      <c r="C88" s="65"/>
      <c r="D88" s="65"/>
      <c r="E88" s="65"/>
      <c r="F88" s="104"/>
      <c r="G88" s="65"/>
      <c r="H88" s="65"/>
      <c r="I88" s="65"/>
    </row>
    <row r="89" spans="1:9" ht="11.45" customHeight="1">
      <c r="A89" s="65"/>
      <c r="B89" s="65"/>
      <c r="C89" s="65"/>
      <c r="D89" s="65"/>
      <c r="E89" s="65"/>
      <c r="F89" s="104"/>
      <c r="G89" s="65"/>
      <c r="H89" s="65"/>
      <c r="I89" s="65"/>
    </row>
    <row r="90" spans="1:9" ht="11.45" customHeight="1">
      <c r="A90" s="65"/>
      <c r="B90" s="65"/>
      <c r="C90" s="65"/>
      <c r="D90" s="65"/>
      <c r="E90" s="65"/>
      <c r="F90" s="104"/>
      <c r="G90" s="65"/>
      <c r="H90" s="65"/>
      <c r="I90" s="65"/>
    </row>
    <row r="91" spans="1:9" ht="11.45" customHeight="1">
      <c r="A91" s="65"/>
      <c r="B91" s="65"/>
      <c r="C91" s="65"/>
      <c r="D91" s="65"/>
      <c r="E91" s="65"/>
      <c r="F91" s="104"/>
      <c r="G91" s="65"/>
      <c r="H91" s="65"/>
      <c r="I91" s="65"/>
    </row>
    <row r="92" spans="1:9" ht="11.45" customHeight="1">
      <c r="A92" s="65"/>
      <c r="B92" s="65"/>
      <c r="C92" s="65"/>
      <c r="D92" s="65"/>
      <c r="E92" s="65"/>
      <c r="F92" s="104"/>
      <c r="G92" s="65"/>
      <c r="H92" s="65"/>
      <c r="I92" s="65"/>
    </row>
    <row r="93" spans="1:9" ht="11.45" customHeight="1">
      <c r="A93" s="65"/>
      <c r="B93" s="65"/>
      <c r="C93" s="65"/>
      <c r="D93" s="65"/>
      <c r="E93" s="65"/>
      <c r="F93" s="104"/>
      <c r="G93" s="65"/>
      <c r="H93" s="65"/>
      <c r="I93" s="65"/>
    </row>
    <row r="94" spans="1:9" ht="11.45" customHeight="1">
      <c r="A94" s="65"/>
      <c r="B94" s="65"/>
      <c r="C94" s="65"/>
      <c r="D94" s="65"/>
      <c r="E94" s="65"/>
      <c r="F94" s="104"/>
      <c r="G94" s="65"/>
      <c r="H94" s="65"/>
      <c r="I94" s="65"/>
    </row>
    <row r="95" spans="1:9" ht="11.45" customHeight="1">
      <c r="A95" s="65"/>
      <c r="B95" s="65"/>
      <c r="C95" s="65"/>
      <c r="D95" s="65"/>
      <c r="E95" s="65"/>
      <c r="F95" s="104"/>
      <c r="G95" s="65"/>
      <c r="H95" s="65"/>
      <c r="I95" s="65"/>
    </row>
    <row r="96" spans="1:9" ht="11.45" customHeight="1">
      <c r="A96" s="65"/>
      <c r="B96" s="65"/>
      <c r="C96" s="65"/>
      <c r="D96" s="65"/>
      <c r="E96" s="65"/>
      <c r="F96" s="104"/>
      <c r="G96" s="65"/>
      <c r="H96" s="65"/>
      <c r="I96" s="65"/>
    </row>
    <row r="97" spans="1:9" ht="11.45" customHeight="1">
      <c r="A97" s="65"/>
      <c r="B97" s="65"/>
      <c r="C97" s="65"/>
      <c r="D97" s="65"/>
      <c r="E97" s="65"/>
      <c r="F97" s="104"/>
      <c r="G97" s="65"/>
      <c r="H97" s="65"/>
      <c r="I97" s="65"/>
    </row>
    <row r="98" spans="1:9" ht="11.45" customHeight="1">
      <c r="A98" s="65"/>
      <c r="B98" s="65"/>
      <c r="C98" s="65"/>
      <c r="D98" s="65"/>
      <c r="E98" s="65"/>
      <c r="F98" s="104"/>
      <c r="G98" s="65"/>
      <c r="H98" s="65"/>
      <c r="I98" s="65"/>
    </row>
    <row r="99" spans="1:9" ht="11.45" customHeight="1">
      <c r="A99" s="65"/>
      <c r="B99" s="65"/>
      <c r="C99" s="65"/>
      <c r="D99" s="65"/>
      <c r="E99" s="65"/>
      <c r="F99" s="104"/>
      <c r="G99" s="65"/>
      <c r="H99" s="65"/>
      <c r="I99" s="65"/>
    </row>
    <row r="100" spans="1:9" ht="11.45" customHeight="1">
      <c r="A100" s="65"/>
      <c r="B100" s="65"/>
      <c r="C100" s="65"/>
      <c r="D100" s="65"/>
      <c r="E100" s="65"/>
      <c r="F100" s="104"/>
      <c r="G100" s="65"/>
      <c r="H100" s="65"/>
      <c r="I100" s="65"/>
    </row>
    <row r="101" spans="1:9" ht="11.45" customHeight="1">
      <c r="A101" s="65"/>
      <c r="B101" s="65"/>
      <c r="C101" s="65"/>
      <c r="D101" s="65"/>
      <c r="E101" s="65"/>
      <c r="F101" s="104"/>
      <c r="G101" s="65"/>
      <c r="H101" s="65"/>
      <c r="I101" s="65"/>
    </row>
    <row r="102" spans="1:9" ht="11.45" customHeight="1">
      <c r="A102" s="65"/>
      <c r="B102" s="65"/>
      <c r="C102" s="65"/>
      <c r="D102" s="65"/>
      <c r="E102" s="65"/>
      <c r="F102" s="104"/>
      <c r="G102" s="65"/>
      <c r="H102" s="65"/>
      <c r="I102" s="65"/>
    </row>
    <row r="103" spans="1:9" ht="11.45" customHeight="1">
      <c r="A103" s="65"/>
      <c r="B103" s="65"/>
      <c r="C103" s="65"/>
      <c r="D103" s="65"/>
      <c r="E103" s="65"/>
      <c r="F103" s="104"/>
      <c r="G103" s="65"/>
      <c r="H103" s="65"/>
      <c r="I103" s="65"/>
    </row>
    <row r="104" spans="1:9" ht="11.45" customHeight="1">
      <c r="A104" s="65"/>
      <c r="B104" s="65"/>
      <c r="C104" s="65"/>
      <c r="D104" s="65"/>
      <c r="E104" s="65"/>
      <c r="F104" s="104"/>
      <c r="G104" s="65"/>
      <c r="H104" s="65"/>
      <c r="I104" s="65"/>
    </row>
    <row r="105" spans="1:9" ht="11.45" customHeight="1">
      <c r="A105" s="65"/>
      <c r="B105" s="65"/>
      <c r="C105" s="65"/>
      <c r="D105" s="65"/>
      <c r="E105" s="65"/>
      <c r="F105" s="104"/>
      <c r="G105" s="65"/>
      <c r="H105" s="65"/>
      <c r="I105" s="65"/>
    </row>
    <row r="106" spans="1:9" ht="11.45" customHeight="1">
      <c r="A106" s="65"/>
      <c r="B106" s="65"/>
      <c r="C106" s="65"/>
      <c r="D106" s="65"/>
      <c r="E106" s="65"/>
      <c r="F106" s="104"/>
      <c r="G106" s="65"/>
      <c r="H106" s="65"/>
      <c r="I106" s="65"/>
    </row>
    <row r="107" spans="1:9" ht="11.45" customHeight="1">
      <c r="A107" s="65"/>
      <c r="B107" s="65"/>
      <c r="C107" s="65"/>
      <c r="D107" s="65"/>
      <c r="E107" s="65"/>
      <c r="F107" s="104"/>
      <c r="G107" s="65"/>
      <c r="H107" s="65"/>
      <c r="I107" s="65"/>
    </row>
    <row r="108" spans="1:9" ht="11.45" customHeight="1">
      <c r="A108" s="65"/>
      <c r="B108" s="65"/>
      <c r="C108" s="65"/>
      <c r="D108" s="65"/>
      <c r="E108" s="65"/>
      <c r="F108" s="104"/>
      <c r="G108" s="65"/>
      <c r="H108" s="65"/>
      <c r="I108" s="65"/>
    </row>
    <row r="109" spans="1:9" ht="11.45" customHeight="1">
      <c r="A109" s="65"/>
      <c r="B109" s="65"/>
      <c r="C109" s="65"/>
      <c r="D109" s="65"/>
      <c r="E109" s="65"/>
      <c r="F109" s="104"/>
      <c r="G109" s="65"/>
      <c r="H109" s="65"/>
      <c r="I109" s="65"/>
    </row>
    <row r="110" spans="1:9" ht="11.45" customHeight="1">
      <c r="A110" s="65"/>
      <c r="B110" s="65"/>
      <c r="C110" s="65"/>
      <c r="D110" s="65"/>
      <c r="E110" s="65"/>
      <c r="F110" s="104"/>
      <c r="G110" s="65"/>
      <c r="H110" s="65"/>
      <c r="I110" s="65"/>
    </row>
    <row r="111" spans="1:9" ht="11.45" customHeight="1">
      <c r="A111" s="65"/>
      <c r="B111" s="65"/>
      <c r="C111" s="65"/>
      <c r="D111" s="65"/>
      <c r="E111" s="65"/>
      <c r="F111" s="104"/>
      <c r="G111" s="65"/>
      <c r="H111" s="65"/>
      <c r="I111" s="65"/>
    </row>
    <row r="112" spans="1:9" ht="11.45" customHeight="1">
      <c r="A112" s="65"/>
      <c r="B112" s="65"/>
      <c r="C112" s="65"/>
      <c r="D112" s="65"/>
      <c r="E112" s="65"/>
      <c r="F112" s="104"/>
      <c r="G112" s="65"/>
      <c r="H112" s="65"/>
      <c r="I112" s="65"/>
    </row>
    <row r="113" spans="1:9" ht="11.45" customHeight="1">
      <c r="A113" s="65"/>
      <c r="B113" s="65"/>
      <c r="C113" s="65"/>
      <c r="D113" s="65"/>
      <c r="E113" s="65"/>
      <c r="F113" s="104"/>
      <c r="G113" s="65"/>
      <c r="H113" s="65"/>
      <c r="I113" s="65"/>
    </row>
    <row r="114" spans="1:9" ht="11.45" customHeight="1">
      <c r="A114" s="65"/>
      <c r="B114" s="65"/>
      <c r="C114" s="65"/>
      <c r="D114" s="65"/>
      <c r="E114" s="65"/>
      <c r="F114" s="104"/>
      <c r="G114" s="65"/>
      <c r="H114" s="65"/>
      <c r="I114" s="65"/>
    </row>
    <row r="115" spans="1:9" ht="11.45" customHeight="1">
      <c r="A115" s="65"/>
      <c r="B115" s="65"/>
      <c r="C115" s="65"/>
      <c r="D115" s="65"/>
      <c r="E115" s="65"/>
      <c r="F115" s="104"/>
      <c r="G115" s="65"/>
      <c r="H115" s="65"/>
      <c r="I115" s="65"/>
    </row>
    <row r="116" spans="1:9" ht="11.45" customHeight="1">
      <c r="A116" s="65"/>
      <c r="B116" s="65"/>
      <c r="C116" s="65"/>
      <c r="D116" s="65"/>
      <c r="E116" s="65"/>
      <c r="F116" s="104"/>
      <c r="G116" s="65"/>
      <c r="H116" s="65"/>
      <c r="I116" s="65"/>
    </row>
    <row r="117" spans="1:9" ht="11.45" customHeight="1">
      <c r="A117" s="65"/>
      <c r="B117" s="65"/>
      <c r="C117" s="65"/>
      <c r="D117" s="65"/>
      <c r="E117" s="65"/>
      <c r="F117" s="104"/>
      <c r="G117" s="65"/>
      <c r="H117" s="65"/>
      <c r="I117" s="65"/>
    </row>
    <row r="118" spans="1:9" ht="11.45" customHeight="1">
      <c r="A118" s="65"/>
      <c r="B118" s="65"/>
      <c r="C118" s="65"/>
      <c r="D118" s="65"/>
      <c r="E118" s="65"/>
      <c r="F118" s="104"/>
      <c r="G118" s="65"/>
      <c r="H118" s="65"/>
      <c r="I118" s="65"/>
    </row>
    <row r="119" spans="1:9" ht="11.45" customHeight="1">
      <c r="A119" s="65"/>
      <c r="B119" s="65"/>
      <c r="C119" s="65"/>
      <c r="D119" s="65"/>
      <c r="E119" s="65"/>
      <c r="F119" s="104"/>
      <c r="G119" s="65"/>
      <c r="H119" s="65"/>
      <c r="I119" s="65"/>
    </row>
    <row r="120" spans="1:9" ht="11.45" customHeight="1">
      <c r="A120" s="65"/>
      <c r="B120" s="65"/>
      <c r="C120" s="65"/>
      <c r="D120" s="65"/>
      <c r="E120" s="65"/>
      <c r="F120" s="104"/>
      <c r="G120" s="65"/>
      <c r="H120" s="65"/>
      <c r="I120" s="65"/>
    </row>
    <row r="121" spans="1:9" ht="11.45" customHeight="1">
      <c r="A121" s="65"/>
      <c r="B121" s="65"/>
      <c r="C121" s="65"/>
      <c r="D121" s="65"/>
      <c r="E121" s="65"/>
      <c r="F121" s="104"/>
      <c r="G121" s="65"/>
      <c r="H121" s="65"/>
      <c r="I121" s="65"/>
    </row>
    <row r="122" spans="1:9" ht="11.45" customHeight="1">
      <c r="A122" s="65"/>
      <c r="B122" s="65"/>
      <c r="C122" s="65"/>
      <c r="D122" s="65"/>
      <c r="E122" s="65"/>
      <c r="F122" s="104"/>
      <c r="G122" s="65"/>
      <c r="H122" s="65"/>
      <c r="I122" s="65"/>
    </row>
    <row r="123" spans="1:9" ht="11.45" customHeight="1">
      <c r="A123" s="65"/>
      <c r="B123" s="65"/>
      <c r="C123" s="65"/>
      <c r="D123" s="65"/>
      <c r="E123" s="65"/>
      <c r="F123" s="104"/>
      <c r="G123" s="65"/>
      <c r="H123" s="65"/>
      <c r="I123" s="65"/>
    </row>
    <row r="124" spans="1:9" ht="11.45" customHeight="1">
      <c r="A124" s="65"/>
      <c r="B124" s="65"/>
      <c r="C124" s="65"/>
      <c r="D124" s="65"/>
      <c r="E124" s="65"/>
      <c r="F124" s="104"/>
      <c r="G124" s="65"/>
      <c r="H124" s="65"/>
      <c r="I124" s="65"/>
    </row>
    <row r="125" spans="1:9" ht="11.45" customHeight="1">
      <c r="A125" s="65"/>
      <c r="B125" s="65"/>
      <c r="C125" s="65"/>
      <c r="D125" s="65"/>
      <c r="E125" s="65"/>
      <c r="F125" s="104"/>
      <c r="G125" s="65"/>
      <c r="H125" s="65"/>
      <c r="I125" s="65"/>
    </row>
    <row r="126" spans="1:9" ht="11.45" customHeight="1">
      <c r="A126" s="65"/>
      <c r="B126" s="65"/>
      <c r="C126" s="65"/>
      <c r="D126" s="65"/>
      <c r="E126" s="65"/>
      <c r="F126" s="104"/>
      <c r="G126" s="65"/>
      <c r="H126" s="65"/>
      <c r="I126" s="65"/>
    </row>
    <row r="127" spans="1:9" ht="11.45" customHeight="1">
      <c r="A127" s="65"/>
      <c r="B127" s="65"/>
      <c r="C127" s="65"/>
      <c r="D127" s="65"/>
      <c r="E127" s="65"/>
      <c r="F127" s="104"/>
      <c r="G127" s="65"/>
      <c r="H127" s="65"/>
      <c r="I127" s="65"/>
    </row>
    <row r="128" spans="1:9" ht="11.45" customHeight="1">
      <c r="A128" s="65"/>
      <c r="B128" s="65"/>
      <c r="C128" s="65"/>
      <c r="D128" s="65"/>
      <c r="E128" s="65"/>
      <c r="F128" s="104"/>
      <c r="G128" s="65"/>
      <c r="H128" s="65"/>
      <c r="I128" s="65"/>
    </row>
    <row r="129" spans="1:9" ht="11.45" customHeight="1">
      <c r="A129" s="65"/>
      <c r="B129" s="65"/>
      <c r="C129" s="65"/>
      <c r="D129" s="65"/>
      <c r="E129" s="65"/>
      <c r="F129" s="104"/>
      <c r="G129" s="65"/>
      <c r="H129" s="65"/>
      <c r="I129" s="65"/>
    </row>
    <row r="130" spans="1:9" ht="11.45" customHeight="1">
      <c r="A130" s="65"/>
      <c r="B130" s="65"/>
      <c r="C130" s="65"/>
      <c r="D130" s="65"/>
      <c r="E130" s="65"/>
      <c r="F130" s="104"/>
      <c r="G130" s="65"/>
      <c r="H130" s="65"/>
      <c r="I130" s="65"/>
    </row>
    <row r="131" spans="1:9" ht="11.45" customHeight="1">
      <c r="A131" s="65"/>
      <c r="B131" s="65"/>
      <c r="C131" s="65"/>
      <c r="D131" s="65"/>
      <c r="E131" s="65"/>
      <c r="F131" s="104"/>
      <c r="G131" s="65"/>
      <c r="H131" s="65"/>
      <c r="I131" s="65"/>
    </row>
    <row r="132" spans="1:9" ht="11.45" customHeight="1">
      <c r="A132" s="65"/>
      <c r="B132" s="65"/>
      <c r="C132" s="65"/>
      <c r="D132" s="65"/>
      <c r="E132" s="65"/>
      <c r="F132" s="104"/>
      <c r="G132" s="65"/>
      <c r="H132" s="65"/>
      <c r="I132" s="65"/>
    </row>
    <row r="133" spans="1:9" ht="11.45" customHeight="1">
      <c r="A133" s="65"/>
      <c r="B133" s="65"/>
      <c r="C133" s="65"/>
      <c r="D133" s="65"/>
      <c r="E133" s="65"/>
      <c r="F133" s="104"/>
      <c r="G133" s="65"/>
      <c r="H133" s="65"/>
      <c r="I133" s="65"/>
    </row>
    <row r="134" spans="1:9" ht="11.45" customHeight="1">
      <c r="A134" s="65"/>
      <c r="B134" s="65"/>
      <c r="C134" s="65"/>
      <c r="D134" s="65"/>
      <c r="E134" s="65"/>
      <c r="F134" s="104"/>
      <c r="G134" s="65"/>
      <c r="H134" s="65"/>
      <c r="I134" s="65"/>
    </row>
    <row r="135" spans="1:9" ht="11.45" customHeight="1">
      <c r="A135" s="65"/>
      <c r="B135" s="65"/>
      <c r="C135" s="65"/>
      <c r="D135" s="65"/>
      <c r="E135" s="65"/>
      <c r="F135" s="104"/>
      <c r="G135" s="65"/>
      <c r="H135" s="65"/>
      <c r="I135" s="65"/>
    </row>
    <row r="136" spans="1:9" ht="11.45" customHeight="1">
      <c r="A136" s="65"/>
      <c r="B136" s="65"/>
      <c r="C136" s="65"/>
      <c r="D136" s="65"/>
      <c r="E136" s="65"/>
      <c r="F136" s="104"/>
      <c r="G136" s="65"/>
      <c r="H136" s="65"/>
      <c r="I136" s="65"/>
    </row>
    <row r="137" spans="1:9" ht="11.45" customHeight="1">
      <c r="A137" s="65"/>
      <c r="B137" s="65"/>
      <c r="C137" s="65"/>
      <c r="D137" s="65"/>
      <c r="E137" s="65"/>
      <c r="F137" s="104"/>
      <c r="G137" s="65"/>
      <c r="H137" s="65"/>
      <c r="I137" s="65"/>
    </row>
    <row r="138" spans="1:9" ht="11.45" customHeight="1">
      <c r="A138" s="65"/>
      <c r="B138" s="65"/>
      <c r="C138" s="65"/>
      <c r="D138" s="65"/>
      <c r="E138" s="65"/>
      <c r="F138" s="104"/>
      <c r="G138" s="65"/>
      <c r="H138" s="65"/>
      <c r="I138" s="65"/>
    </row>
    <row r="139" spans="1:9" ht="11.45" customHeight="1">
      <c r="A139" s="65"/>
      <c r="B139" s="65"/>
      <c r="C139" s="65"/>
      <c r="D139" s="65"/>
      <c r="E139" s="65"/>
      <c r="F139" s="104"/>
      <c r="G139" s="65"/>
      <c r="H139" s="65"/>
      <c r="I139" s="65"/>
    </row>
    <row r="140" spans="1:9" ht="11.45" customHeight="1">
      <c r="A140" s="65"/>
      <c r="B140" s="65"/>
      <c r="C140" s="65"/>
      <c r="D140" s="65"/>
      <c r="E140" s="65"/>
      <c r="F140" s="104"/>
      <c r="G140" s="65"/>
      <c r="H140" s="65"/>
      <c r="I140" s="65"/>
    </row>
    <row r="141" spans="1:9" ht="11.45" customHeight="1">
      <c r="A141" s="65"/>
      <c r="B141" s="65"/>
      <c r="C141" s="65"/>
      <c r="D141" s="65"/>
      <c r="E141" s="65"/>
      <c r="F141" s="104"/>
      <c r="G141" s="65"/>
      <c r="H141" s="65"/>
      <c r="I141" s="65"/>
    </row>
    <row r="142" spans="1:9" ht="11.45" customHeight="1">
      <c r="A142" s="65"/>
      <c r="B142" s="65"/>
      <c r="C142" s="65"/>
      <c r="D142" s="65"/>
      <c r="E142" s="65"/>
      <c r="F142" s="104"/>
      <c r="G142" s="65"/>
      <c r="H142" s="65"/>
      <c r="I142" s="65"/>
    </row>
    <row r="143" spans="1:9" ht="11.45" customHeight="1">
      <c r="A143" s="65"/>
      <c r="B143" s="65"/>
      <c r="C143" s="65"/>
      <c r="D143" s="65"/>
      <c r="E143" s="65"/>
      <c r="F143" s="104"/>
      <c r="G143" s="65"/>
      <c r="H143" s="65"/>
      <c r="I143" s="65"/>
    </row>
    <row r="144" spans="1:9" ht="11.45" customHeight="1">
      <c r="A144" s="65"/>
      <c r="B144" s="65"/>
      <c r="C144" s="65"/>
      <c r="D144" s="65"/>
      <c r="E144" s="65"/>
      <c r="F144" s="104"/>
      <c r="G144" s="65"/>
      <c r="H144" s="65"/>
      <c r="I144" s="65"/>
    </row>
    <row r="145" spans="1:9" ht="11.45" customHeight="1">
      <c r="A145" s="65"/>
      <c r="B145" s="65"/>
      <c r="C145" s="65"/>
      <c r="D145" s="65"/>
      <c r="E145" s="65"/>
      <c r="F145" s="104"/>
      <c r="G145" s="65"/>
      <c r="H145" s="65"/>
      <c r="I145" s="65"/>
    </row>
    <row r="146" spans="1:9" ht="11.45" customHeight="1">
      <c r="A146" s="65"/>
      <c r="B146" s="65"/>
      <c r="C146" s="65"/>
      <c r="D146" s="65"/>
      <c r="E146" s="65"/>
      <c r="F146" s="104"/>
      <c r="G146" s="65"/>
      <c r="H146" s="65"/>
      <c r="I146" s="65"/>
    </row>
    <row r="147" spans="1:9" ht="11.45" customHeight="1">
      <c r="A147" s="65"/>
      <c r="B147" s="65"/>
      <c r="C147" s="65"/>
      <c r="D147" s="65"/>
      <c r="E147" s="65"/>
      <c r="F147" s="104"/>
      <c r="G147" s="65"/>
      <c r="H147" s="65"/>
      <c r="I147" s="65"/>
    </row>
    <row r="148" spans="1:9" ht="11.45" customHeight="1">
      <c r="A148" s="65"/>
      <c r="B148" s="65"/>
      <c r="C148" s="65"/>
      <c r="D148" s="65"/>
      <c r="E148" s="65"/>
      <c r="F148" s="104"/>
      <c r="G148" s="65"/>
      <c r="H148" s="65"/>
      <c r="I148" s="65"/>
    </row>
    <row r="149" spans="1:9" ht="11.45" customHeight="1">
      <c r="A149" s="65"/>
      <c r="B149" s="65"/>
      <c r="C149" s="65"/>
      <c r="D149" s="65"/>
      <c r="E149" s="65"/>
      <c r="F149" s="104"/>
      <c r="G149" s="65"/>
      <c r="H149" s="65"/>
      <c r="I149" s="65"/>
    </row>
    <row r="150" spans="1:9" ht="11.45" customHeight="1">
      <c r="A150" s="65"/>
      <c r="B150" s="65"/>
      <c r="C150" s="65"/>
      <c r="D150" s="65"/>
      <c r="E150" s="65"/>
      <c r="F150" s="104"/>
      <c r="G150" s="65"/>
      <c r="H150" s="65"/>
      <c r="I150" s="65"/>
    </row>
    <row r="151" spans="1:9" ht="11.45" customHeight="1">
      <c r="A151" s="65"/>
      <c r="B151" s="65"/>
      <c r="C151" s="65"/>
      <c r="D151" s="65"/>
      <c r="E151" s="65"/>
      <c r="F151" s="104"/>
      <c r="G151" s="65"/>
      <c r="H151" s="65"/>
      <c r="I151" s="65"/>
    </row>
    <row r="152" spans="1:9" ht="11.45" customHeight="1">
      <c r="A152" s="65"/>
      <c r="B152" s="65"/>
      <c r="C152" s="65"/>
      <c r="D152" s="65"/>
      <c r="E152" s="65"/>
      <c r="F152" s="104"/>
      <c r="G152" s="65"/>
      <c r="H152" s="65"/>
      <c r="I152" s="65"/>
    </row>
    <row r="153" spans="1:9" ht="11.45" customHeight="1">
      <c r="A153" s="65"/>
      <c r="B153" s="65"/>
      <c r="C153" s="65"/>
      <c r="D153" s="65"/>
      <c r="E153" s="65"/>
      <c r="F153" s="104"/>
      <c r="G153" s="65"/>
      <c r="H153" s="65"/>
      <c r="I153" s="65"/>
    </row>
    <row r="154" spans="1:9" ht="11.45" customHeight="1">
      <c r="A154" s="65"/>
      <c r="B154" s="65"/>
      <c r="C154" s="65"/>
      <c r="D154" s="65"/>
      <c r="E154" s="65"/>
      <c r="F154" s="104"/>
      <c r="G154" s="65"/>
      <c r="H154" s="65"/>
      <c r="I154" s="65"/>
    </row>
    <row r="155" spans="1:9" ht="11.45" customHeight="1">
      <c r="A155" s="65"/>
      <c r="B155" s="65"/>
      <c r="C155" s="65"/>
      <c r="D155" s="65"/>
      <c r="E155" s="65"/>
      <c r="F155" s="104"/>
      <c r="G155" s="65"/>
      <c r="H155" s="65"/>
      <c r="I155" s="65"/>
    </row>
    <row r="156" spans="1:9" ht="11.45" customHeight="1">
      <c r="A156" s="65"/>
      <c r="B156" s="65"/>
      <c r="C156" s="65"/>
      <c r="D156" s="65"/>
      <c r="E156" s="65"/>
      <c r="F156" s="104"/>
      <c r="G156" s="65"/>
      <c r="H156" s="65"/>
      <c r="I156" s="65"/>
    </row>
    <row r="157" spans="1:9" ht="11.45" customHeight="1">
      <c r="A157" s="65"/>
      <c r="B157" s="65"/>
      <c r="C157" s="65"/>
      <c r="D157" s="65"/>
      <c r="E157" s="65"/>
      <c r="F157" s="104"/>
      <c r="G157" s="65"/>
      <c r="H157" s="65"/>
      <c r="I157" s="65"/>
    </row>
    <row r="158" spans="1:9" ht="11.45" customHeight="1">
      <c r="A158" s="65"/>
      <c r="B158" s="65"/>
      <c r="C158" s="65"/>
      <c r="D158" s="65"/>
      <c r="E158" s="65"/>
      <c r="F158" s="104"/>
      <c r="G158" s="65"/>
      <c r="H158" s="65"/>
      <c r="I158" s="65"/>
    </row>
    <row r="159" spans="1:9" ht="11.45" customHeight="1">
      <c r="A159" s="65"/>
      <c r="B159" s="65"/>
      <c r="C159" s="65"/>
      <c r="D159" s="65"/>
      <c r="E159" s="65"/>
      <c r="F159" s="104"/>
      <c r="G159" s="65"/>
      <c r="H159" s="65"/>
      <c r="I159" s="65"/>
    </row>
    <row r="160" spans="1:9" ht="11.45" customHeight="1">
      <c r="A160" s="65"/>
      <c r="B160" s="65"/>
      <c r="C160" s="65"/>
      <c r="D160" s="65"/>
      <c r="E160" s="65"/>
      <c r="F160" s="104"/>
      <c r="G160" s="65"/>
      <c r="H160" s="65"/>
      <c r="I160" s="65"/>
    </row>
    <row r="161" spans="1:9" ht="11.45" customHeight="1">
      <c r="A161" s="65"/>
      <c r="B161" s="65"/>
      <c r="C161" s="65"/>
      <c r="D161" s="65"/>
      <c r="E161" s="65"/>
      <c r="F161" s="104"/>
      <c r="G161" s="65"/>
      <c r="H161" s="65"/>
      <c r="I161" s="65"/>
    </row>
    <row r="162" spans="1:9" ht="11.45" customHeight="1">
      <c r="A162" s="65"/>
      <c r="B162" s="65"/>
      <c r="C162" s="65"/>
      <c r="D162" s="65"/>
      <c r="E162" s="65"/>
      <c r="F162" s="104"/>
      <c r="G162" s="65"/>
      <c r="H162" s="65"/>
      <c r="I162" s="65"/>
    </row>
    <row r="163" spans="1:9" ht="11.45" customHeight="1">
      <c r="A163" s="65"/>
      <c r="B163" s="65"/>
      <c r="C163" s="65"/>
      <c r="D163" s="65"/>
      <c r="E163" s="65"/>
      <c r="F163" s="104"/>
      <c r="G163" s="65"/>
      <c r="H163" s="65"/>
      <c r="I163" s="65"/>
    </row>
    <row r="164" spans="1:9" ht="11.45" customHeight="1">
      <c r="A164" s="65"/>
      <c r="B164" s="65"/>
      <c r="C164" s="65"/>
      <c r="D164" s="65"/>
      <c r="E164" s="65"/>
      <c r="F164" s="104"/>
      <c r="G164" s="65"/>
      <c r="H164" s="65"/>
      <c r="I164" s="65"/>
    </row>
    <row r="165" spans="1:9" ht="11.45" customHeight="1">
      <c r="A165" s="65"/>
      <c r="B165" s="65"/>
      <c r="C165" s="65"/>
      <c r="D165" s="65"/>
      <c r="E165" s="65"/>
      <c r="F165" s="104"/>
      <c r="G165" s="65"/>
      <c r="H165" s="65"/>
      <c r="I165" s="65"/>
    </row>
    <row r="166" spans="1:9" ht="11.45" customHeight="1">
      <c r="A166" s="65"/>
      <c r="B166" s="65"/>
      <c r="C166" s="65"/>
      <c r="D166" s="65"/>
      <c r="E166" s="65"/>
      <c r="F166" s="104"/>
      <c r="G166" s="65"/>
      <c r="H166" s="65"/>
      <c r="I166" s="65"/>
    </row>
    <row r="167" spans="1:9" ht="12" customHeight="1">
      <c r="F167" s="104"/>
      <c r="I167" s="65"/>
    </row>
    <row r="168" spans="1:9" ht="12" customHeight="1">
      <c r="F168" s="104"/>
      <c r="I168" s="65"/>
    </row>
    <row r="169" spans="1:9" ht="12" customHeight="1">
      <c r="F169" s="104"/>
      <c r="I169" s="65"/>
    </row>
    <row r="170" spans="1:9" ht="12" customHeight="1">
      <c r="F170" s="104"/>
      <c r="I170" s="65"/>
    </row>
    <row r="171" spans="1:9" ht="12" customHeight="1">
      <c r="F171" s="104"/>
      <c r="I171" s="65"/>
    </row>
    <row r="172" spans="1:9" ht="12" customHeight="1">
      <c r="F172" s="104"/>
      <c r="I172" s="65"/>
    </row>
    <row r="173" spans="1:9" ht="12" customHeight="1">
      <c r="F173" s="104"/>
      <c r="I173" s="65"/>
    </row>
    <row r="174" spans="1:9" ht="12" customHeight="1">
      <c r="F174" s="104"/>
      <c r="I174" s="65"/>
    </row>
    <row r="175" spans="1:9" ht="12" customHeight="1">
      <c r="F175" s="104"/>
      <c r="I175" s="65"/>
    </row>
    <row r="176" spans="1:9" ht="12" customHeight="1">
      <c r="F176" s="104"/>
      <c r="I176" s="65"/>
    </row>
    <row r="177" spans="1:9" ht="12" customHeight="1">
      <c r="F177" s="104"/>
      <c r="I177" s="65"/>
    </row>
    <row r="178" spans="1:9" ht="12" customHeight="1">
      <c r="A178" s="109"/>
      <c r="B178" s="110"/>
      <c r="C178" s="111"/>
      <c r="D178" s="65"/>
      <c r="E178" s="65"/>
      <c r="F178" s="104"/>
      <c r="G178" s="65"/>
      <c r="H178" s="65"/>
      <c r="I178" s="65"/>
    </row>
    <row r="179" spans="1:9" ht="12" customHeight="1">
      <c r="A179" s="109"/>
      <c r="B179" s="110"/>
      <c r="C179" s="111"/>
      <c r="D179" s="65"/>
      <c r="E179" s="65"/>
      <c r="F179" s="104"/>
      <c r="G179" s="65"/>
      <c r="H179" s="65"/>
      <c r="I179" s="65"/>
    </row>
    <row r="180" spans="1:9" ht="12" customHeight="1">
      <c r="A180" s="109"/>
      <c r="B180" s="110"/>
      <c r="C180" s="111"/>
      <c r="D180" s="65"/>
      <c r="E180" s="65"/>
      <c r="F180" s="104"/>
      <c r="G180" s="65"/>
      <c r="H180" s="65"/>
      <c r="I180" s="65"/>
    </row>
    <row r="181" spans="1:9" ht="12" customHeight="1">
      <c r="A181" s="109"/>
      <c r="B181" s="110"/>
      <c r="C181" s="111"/>
      <c r="D181" s="65"/>
      <c r="E181" s="65"/>
      <c r="F181" s="104"/>
      <c r="G181" s="65"/>
      <c r="H181" s="65"/>
      <c r="I181" s="65"/>
    </row>
    <row r="182" spans="1:9" ht="12" customHeight="1">
      <c r="A182" s="109"/>
      <c r="B182" s="110"/>
      <c r="C182" s="111"/>
      <c r="D182" s="65"/>
      <c r="E182" s="65"/>
      <c r="F182" s="104"/>
      <c r="G182" s="65"/>
      <c r="H182" s="65"/>
      <c r="I182" s="65"/>
    </row>
    <row r="183" spans="1:9" ht="12" customHeight="1">
      <c r="A183" s="109"/>
      <c r="B183" s="110"/>
      <c r="C183" s="111"/>
      <c r="D183" s="65"/>
      <c r="E183" s="65"/>
      <c r="F183" s="104"/>
      <c r="G183" s="65"/>
      <c r="H183" s="65"/>
      <c r="I183" s="65"/>
    </row>
    <row r="184" spans="1:9" ht="12" customHeight="1">
      <c r="A184" s="109"/>
      <c r="B184" s="110"/>
      <c r="C184" s="111"/>
      <c r="D184" s="65"/>
      <c r="E184" s="65"/>
      <c r="F184" s="104"/>
      <c r="G184" s="65"/>
      <c r="H184" s="65"/>
      <c r="I184" s="65"/>
    </row>
    <row r="185" spans="1:9" ht="12" customHeight="1">
      <c r="A185" s="109"/>
      <c r="B185" s="110"/>
      <c r="C185" s="111"/>
      <c r="D185" s="65"/>
      <c r="E185" s="65"/>
      <c r="F185" s="104"/>
      <c r="G185" s="65"/>
      <c r="H185" s="65"/>
      <c r="I185" s="65"/>
    </row>
    <row r="186" spans="1:9" ht="12" customHeight="1">
      <c r="A186" s="109"/>
      <c r="B186" s="110"/>
      <c r="C186" s="111"/>
      <c r="D186" s="65"/>
      <c r="E186" s="65"/>
      <c r="F186" s="104"/>
      <c r="G186" s="65"/>
      <c r="H186" s="65"/>
      <c r="I186" s="65"/>
    </row>
    <row r="187" spans="1:9" ht="12" customHeight="1">
      <c r="A187" s="109"/>
      <c r="B187" s="110"/>
      <c r="C187" s="111"/>
      <c r="D187" s="65"/>
      <c r="E187" s="65"/>
      <c r="F187" s="104"/>
      <c r="G187" s="65"/>
      <c r="H187" s="65"/>
      <c r="I187" s="65"/>
    </row>
    <row r="188" spans="1:9" ht="12" customHeight="1">
      <c r="A188" s="109"/>
      <c r="B188" s="110"/>
      <c r="C188" s="111"/>
      <c r="D188" s="65"/>
      <c r="E188" s="65"/>
      <c r="F188" s="104"/>
      <c r="G188" s="65"/>
      <c r="H188" s="65"/>
      <c r="I188" s="65"/>
    </row>
    <row r="189" spans="1:9" ht="12" customHeight="1">
      <c r="A189" s="109"/>
      <c r="B189" s="110"/>
      <c r="C189" s="111"/>
      <c r="D189" s="65"/>
      <c r="E189" s="65"/>
      <c r="F189" s="104"/>
      <c r="G189" s="65"/>
      <c r="H189" s="65"/>
      <c r="I189" s="65"/>
    </row>
    <row r="190" spans="1:9" ht="12" customHeight="1">
      <c r="A190" s="109"/>
      <c r="B190" s="110"/>
      <c r="C190" s="111"/>
      <c r="D190" s="65"/>
      <c r="E190" s="65"/>
      <c r="F190" s="104"/>
      <c r="G190" s="65"/>
      <c r="H190" s="65"/>
      <c r="I190" s="65"/>
    </row>
    <row r="191" spans="1:9" ht="12" customHeight="1">
      <c r="A191" s="109"/>
      <c r="B191" s="110"/>
      <c r="C191" s="111"/>
      <c r="D191" s="65"/>
      <c r="E191" s="65"/>
      <c r="F191" s="104"/>
      <c r="G191" s="65"/>
      <c r="H191" s="65"/>
      <c r="I191" s="65"/>
    </row>
    <row r="192" spans="1:9" ht="12" customHeight="1">
      <c r="A192" s="109"/>
      <c r="B192" s="110"/>
      <c r="C192" s="111"/>
      <c r="D192" s="65"/>
      <c r="E192" s="65"/>
      <c r="F192" s="104"/>
      <c r="G192" s="65"/>
      <c r="H192" s="65"/>
      <c r="I192" s="65"/>
    </row>
    <row r="193" spans="1:9" ht="12" customHeight="1">
      <c r="A193" s="109"/>
      <c r="B193" s="110"/>
      <c r="C193" s="111"/>
      <c r="D193" s="65"/>
      <c r="E193" s="65"/>
      <c r="F193" s="104"/>
      <c r="G193" s="65"/>
      <c r="H193" s="65"/>
      <c r="I193" s="65"/>
    </row>
    <row r="194" spans="1:9" ht="12" customHeight="1">
      <c r="A194" s="109"/>
      <c r="B194" s="110"/>
      <c r="C194" s="111"/>
      <c r="D194" s="65"/>
      <c r="E194" s="65"/>
      <c r="F194" s="104"/>
      <c r="G194" s="65"/>
      <c r="H194" s="65"/>
      <c r="I194" s="65"/>
    </row>
    <row r="195" spans="1:9" ht="12" customHeight="1">
      <c r="A195" s="109"/>
      <c r="B195" s="110"/>
      <c r="C195" s="111"/>
      <c r="D195" s="65"/>
      <c r="E195" s="65"/>
      <c r="F195" s="104"/>
      <c r="G195" s="65"/>
      <c r="H195" s="65"/>
      <c r="I195" s="65"/>
    </row>
    <row r="196" spans="1:9" ht="12" customHeight="1">
      <c r="A196" s="109"/>
      <c r="B196" s="110"/>
      <c r="C196" s="111"/>
      <c r="D196" s="65"/>
      <c r="E196" s="65"/>
      <c r="F196" s="104"/>
      <c r="G196" s="65"/>
      <c r="H196" s="65"/>
      <c r="I196" s="65"/>
    </row>
    <row r="197" spans="1:9" ht="12" customHeight="1">
      <c r="A197" s="109"/>
      <c r="B197" s="110"/>
      <c r="C197" s="111"/>
      <c r="D197" s="65"/>
      <c r="E197" s="65"/>
      <c r="F197" s="104"/>
      <c r="G197" s="65"/>
      <c r="H197" s="65"/>
      <c r="I197" s="65"/>
    </row>
    <row r="198" spans="1:9" ht="12" customHeight="1">
      <c r="A198" s="109"/>
      <c r="B198" s="110"/>
      <c r="C198" s="111"/>
      <c r="D198" s="65"/>
      <c r="E198" s="65"/>
      <c r="F198" s="104"/>
      <c r="G198" s="65"/>
      <c r="H198" s="65"/>
      <c r="I198" s="65"/>
    </row>
    <row r="199" spans="1:9" ht="12" customHeight="1">
      <c r="A199" s="109"/>
      <c r="B199" s="110"/>
      <c r="C199" s="111"/>
      <c r="D199" s="65"/>
      <c r="E199" s="65"/>
      <c r="F199" s="104"/>
      <c r="G199" s="65"/>
      <c r="H199" s="65"/>
      <c r="I199" s="65"/>
    </row>
    <row r="200" spans="1:9" ht="12" customHeight="1">
      <c r="A200" s="109"/>
      <c r="B200" s="110"/>
      <c r="C200" s="111"/>
      <c r="D200" s="65"/>
      <c r="E200" s="65"/>
      <c r="F200" s="104"/>
      <c r="G200" s="65"/>
      <c r="H200" s="65"/>
      <c r="I200" s="65"/>
    </row>
    <row r="201" spans="1:9" ht="12" customHeight="1">
      <c r="A201" s="109"/>
      <c r="B201" s="110"/>
      <c r="C201" s="111"/>
      <c r="D201" s="65"/>
      <c r="E201" s="65"/>
      <c r="F201" s="104"/>
      <c r="G201" s="65"/>
      <c r="H201" s="65"/>
      <c r="I201" s="65"/>
    </row>
    <row r="202" spans="1:9" ht="12" customHeight="1">
      <c r="A202" s="109"/>
      <c r="B202" s="110"/>
      <c r="C202" s="111"/>
      <c r="D202" s="65"/>
      <c r="E202" s="65"/>
      <c r="F202" s="104"/>
      <c r="G202" s="65"/>
      <c r="H202" s="65"/>
      <c r="I202" s="65"/>
    </row>
    <row r="203" spans="1:9" ht="12" customHeight="1">
      <c r="A203" s="109"/>
      <c r="B203" s="110"/>
      <c r="C203" s="111"/>
      <c r="D203" s="65"/>
      <c r="E203" s="65"/>
      <c r="F203" s="104"/>
      <c r="G203" s="65"/>
      <c r="H203" s="65"/>
      <c r="I203" s="65"/>
    </row>
    <row r="204" spans="1:9" ht="12" customHeight="1">
      <c r="A204" s="109"/>
      <c r="B204" s="110"/>
      <c r="C204" s="111"/>
      <c r="D204" s="65"/>
      <c r="E204" s="65"/>
      <c r="F204" s="104"/>
      <c r="G204" s="65"/>
      <c r="H204" s="65"/>
      <c r="I204" s="65"/>
    </row>
    <row r="205" spans="1:9" ht="12" customHeight="1">
      <c r="A205" s="109"/>
      <c r="B205" s="110"/>
      <c r="C205" s="111"/>
      <c r="D205" s="65"/>
      <c r="E205" s="65"/>
      <c r="F205" s="104"/>
      <c r="G205" s="65"/>
      <c r="H205" s="65"/>
      <c r="I205" s="65"/>
    </row>
    <row r="206" spans="1:9" ht="12" customHeight="1">
      <c r="A206" s="109"/>
      <c r="B206" s="110"/>
      <c r="C206" s="111"/>
      <c r="D206" s="65"/>
      <c r="E206" s="65"/>
      <c r="F206" s="104"/>
      <c r="G206" s="65"/>
      <c r="H206" s="65"/>
      <c r="I206" s="65"/>
    </row>
    <row r="207" spans="1:9" ht="12" customHeight="1">
      <c r="A207" s="109"/>
      <c r="B207" s="110"/>
      <c r="C207" s="111"/>
      <c r="D207" s="65"/>
      <c r="E207" s="65"/>
      <c r="F207" s="104"/>
      <c r="G207" s="65"/>
      <c r="H207" s="65"/>
      <c r="I207" s="65"/>
    </row>
    <row r="208" spans="1:9" ht="12" customHeight="1">
      <c r="A208" s="109"/>
      <c r="B208" s="110"/>
      <c r="C208" s="111"/>
      <c r="D208" s="65"/>
      <c r="E208" s="65"/>
      <c r="F208" s="104"/>
      <c r="G208" s="65"/>
      <c r="H208" s="65"/>
      <c r="I208" s="65"/>
    </row>
    <row r="209" spans="1:9" ht="12" customHeight="1">
      <c r="A209" s="109"/>
      <c r="B209" s="110"/>
      <c r="C209" s="111"/>
      <c r="D209" s="65"/>
      <c r="E209" s="65"/>
      <c r="F209" s="104"/>
      <c r="G209" s="65"/>
      <c r="H209" s="65"/>
      <c r="I209" s="65"/>
    </row>
    <row r="210" spans="1:9" ht="12" customHeight="1">
      <c r="A210" s="109"/>
      <c r="B210" s="110"/>
      <c r="C210" s="111"/>
      <c r="D210" s="65"/>
      <c r="E210" s="65"/>
      <c r="F210" s="104"/>
      <c r="G210" s="65"/>
      <c r="H210" s="65"/>
      <c r="I210" s="65"/>
    </row>
    <row r="211" spans="1:9" ht="12" customHeight="1">
      <c r="A211" s="109"/>
      <c r="B211" s="110"/>
      <c r="C211" s="111"/>
      <c r="D211" s="65"/>
      <c r="E211" s="65"/>
      <c r="F211" s="104"/>
      <c r="G211" s="65"/>
      <c r="H211" s="65"/>
      <c r="I211" s="65"/>
    </row>
    <row r="212" spans="1:9" ht="12" customHeight="1">
      <c r="A212" s="109"/>
      <c r="B212" s="110"/>
      <c r="C212" s="111"/>
      <c r="D212" s="65"/>
      <c r="E212" s="65"/>
      <c r="F212" s="104"/>
      <c r="G212" s="65"/>
      <c r="H212" s="65"/>
      <c r="I212" s="65"/>
    </row>
    <row r="213" spans="1:9" ht="12" customHeight="1">
      <c r="A213" s="109"/>
      <c r="B213" s="110"/>
      <c r="C213" s="111"/>
      <c r="D213" s="65"/>
      <c r="E213" s="65"/>
      <c r="F213" s="104"/>
      <c r="G213" s="65"/>
      <c r="H213" s="65"/>
      <c r="I213" s="65"/>
    </row>
    <row r="214" spans="1:9" ht="12" customHeight="1">
      <c r="A214" s="109"/>
      <c r="B214" s="110"/>
      <c r="C214" s="111"/>
      <c r="D214" s="65"/>
      <c r="E214" s="65"/>
      <c r="F214" s="104"/>
      <c r="G214" s="65"/>
      <c r="H214" s="65"/>
      <c r="I214" s="65"/>
    </row>
    <row r="215" spans="1:9" ht="12" customHeight="1">
      <c r="A215" s="109"/>
      <c r="B215" s="110"/>
      <c r="C215" s="111"/>
      <c r="D215" s="65"/>
      <c r="E215" s="65"/>
      <c r="F215" s="104"/>
      <c r="G215" s="65"/>
      <c r="H215" s="65"/>
      <c r="I215" s="65"/>
    </row>
    <row r="216" spans="1:9" ht="12" customHeight="1">
      <c r="A216" s="109"/>
      <c r="B216" s="110"/>
      <c r="C216" s="111"/>
      <c r="D216" s="65"/>
      <c r="E216" s="65"/>
      <c r="F216" s="104"/>
      <c r="G216" s="65"/>
      <c r="H216" s="65"/>
      <c r="I216" s="65"/>
    </row>
    <row r="217" spans="1:9" ht="12" customHeight="1">
      <c r="A217" s="109"/>
      <c r="B217" s="110"/>
      <c r="C217" s="111"/>
      <c r="D217" s="65"/>
      <c r="E217" s="65"/>
      <c r="F217" s="104"/>
      <c r="G217" s="65"/>
      <c r="H217" s="65"/>
      <c r="I217" s="65"/>
    </row>
    <row r="218" spans="1:9" ht="12" customHeight="1">
      <c r="A218" s="109"/>
      <c r="B218" s="110"/>
      <c r="C218" s="111"/>
      <c r="D218" s="65"/>
      <c r="E218" s="65"/>
      <c r="F218" s="104"/>
      <c r="G218" s="65"/>
      <c r="H218" s="65"/>
      <c r="I218" s="65"/>
    </row>
    <row r="219" spans="1:9" ht="12" customHeight="1">
      <c r="A219" s="109"/>
      <c r="B219" s="110"/>
      <c r="C219" s="111"/>
      <c r="D219" s="65"/>
      <c r="E219" s="65"/>
      <c r="F219" s="104"/>
      <c r="G219" s="65"/>
      <c r="H219" s="65"/>
      <c r="I219" s="65"/>
    </row>
    <row r="220" spans="1:9" ht="12" customHeight="1">
      <c r="A220" s="109"/>
      <c r="B220" s="110"/>
      <c r="C220" s="111"/>
      <c r="D220" s="65"/>
      <c r="E220" s="65"/>
      <c r="F220" s="104"/>
      <c r="G220" s="65"/>
      <c r="H220" s="65"/>
      <c r="I220" s="65"/>
    </row>
    <row r="221" spans="1:9" ht="12" customHeight="1">
      <c r="A221" s="109"/>
      <c r="B221" s="110"/>
      <c r="C221" s="111"/>
      <c r="D221" s="65"/>
      <c r="E221" s="65"/>
      <c r="F221" s="104"/>
      <c r="G221" s="65"/>
      <c r="H221" s="65"/>
      <c r="I221" s="65"/>
    </row>
    <row r="222" spans="1:9" ht="12" customHeight="1">
      <c r="A222" s="109"/>
      <c r="B222" s="110"/>
      <c r="C222" s="111"/>
      <c r="D222" s="65"/>
      <c r="E222" s="65"/>
      <c r="F222" s="104"/>
      <c r="G222" s="65"/>
      <c r="H222" s="65"/>
      <c r="I222" s="65"/>
    </row>
    <row r="223" spans="1:9" ht="12" customHeight="1">
      <c r="A223" s="109"/>
      <c r="B223" s="110"/>
      <c r="C223" s="111"/>
      <c r="D223" s="65"/>
      <c r="E223" s="65"/>
      <c r="F223" s="104"/>
      <c r="G223" s="65"/>
      <c r="H223" s="65"/>
      <c r="I223" s="65"/>
    </row>
    <row r="224" spans="1:9" ht="12" customHeight="1">
      <c r="A224" s="109"/>
      <c r="B224" s="110"/>
      <c r="C224" s="111"/>
      <c r="D224" s="65"/>
      <c r="E224" s="65"/>
      <c r="F224" s="104"/>
      <c r="G224" s="65"/>
      <c r="H224" s="65"/>
      <c r="I224" s="65"/>
    </row>
    <row r="225" spans="1:9" ht="12" customHeight="1">
      <c r="A225" s="109"/>
      <c r="B225" s="110"/>
      <c r="C225" s="111"/>
      <c r="D225" s="65"/>
      <c r="E225" s="65"/>
      <c r="F225" s="104"/>
      <c r="G225" s="65"/>
      <c r="H225" s="65"/>
      <c r="I225" s="65"/>
    </row>
    <row r="226" spans="1:9" ht="12" customHeight="1">
      <c r="A226" s="109"/>
      <c r="B226" s="110"/>
      <c r="C226" s="111"/>
      <c r="D226" s="65"/>
      <c r="E226" s="65"/>
      <c r="F226" s="104"/>
      <c r="G226" s="65"/>
      <c r="H226" s="65"/>
      <c r="I226" s="65"/>
    </row>
    <row r="227" spans="1:9" ht="12" customHeight="1">
      <c r="A227" s="109"/>
      <c r="B227" s="110"/>
      <c r="C227" s="111"/>
      <c r="D227" s="65"/>
      <c r="E227" s="65"/>
      <c r="F227" s="104"/>
      <c r="G227" s="65"/>
      <c r="H227" s="65"/>
      <c r="I227" s="65"/>
    </row>
    <row r="228" spans="1:9" ht="12" customHeight="1">
      <c r="A228" s="109"/>
      <c r="B228" s="110"/>
      <c r="C228" s="111"/>
      <c r="D228" s="65"/>
      <c r="E228" s="65"/>
      <c r="F228" s="104"/>
      <c r="G228" s="65"/>
      <c r="H228" s="65"/>
      <c r="I228" s="65"/>
    </row>
    <row r="229" spans="1:9" ht="12" customHeight="1">
      <c r="A229" s="109"/>
      <c r="B229" s="110"/>
      <c r="C229" s="111"/>
      <c r="D229" s="65"/>
      <c r="E229" s="65"/>
      <c r="F229" s="104"/>
      <c r="G229" s="65"/>
      <c r="H229" s="65"/>
      <c r="I229" s="65"/>
    </row>
    <row r="230" spans="1:9" ht="12" customHeight="1">
      <c r="A230" s="109"/>
      <c r="B230" s="110"/>
      <c r="C230" s="111"/>
      <c r="D230" s="65"/>
      <c r="E230" s="65"/>
      <c r="F230" s="104"/>
      <c r="G230" s="65"/>
      <c r="H230" s="65"/>
      <c r="I230" s="65"/>
    </row>
    <row r="231" spans="1:9" ht="12" customHeight="1">
      <c r="A231" s="109"/>
      <c r="B231" s="110"/>
      <c r="C231" s="111"/>
      <c r="D231" s="65"/>
      <c r="E231" s="65"/>
      <c r="F231" s="104"/>
      <c r="G231" s="65"/>
      <c r="H231" s="65"/>
      <c r="I231" s="65"/>
    </row>
    <row r="232" spans="1:9" ht="12" customHeight="1">
      <c r="A232" s="109"/>
      <c r="B232" s="110"/>
      <c r="C232" s="111"/>
      <c r="D232" s="65"/>
      <c r="E232" s="65"/>
      <c r="F232" s="104"/>
      <c r="G232" s="65"/>
      <c r="H232" s="65"/>
      <c r="I232" s="65"/>
    </row>
    <row r="233" spans="1:9" ht="12" customHeight="1">
      <c r="A233" s="109"/>
      <c r="B233" s="110"/>
      <c r="C233" s="111"/>
      <c r="D233" s="65"/>
      <c r="E233" s="65"/>
      <c r="F233" s="104"/>
      <c r="G233" s="65"/>
      <c r="H233" s="65"/>
      <c r="I233" s="65"/>
    </row>
    <row r="234" spans="1:9" ht="12" customHeight="1">
      <c r="A234" s="109"/>
      <c r="B234" s="110"/>
      <c r="C234" s="111"/>
      <c r="D234" s="65"/>
      <c r="E234" s="65"/>
      <c r="F234" s="104"/>
      <c r="G234" s="65"/>
      <c r="H234" s="65"/>
      <c r="I234" s="65"/>
    </row>
    <row r="235" spans="1:9" ht="12" customHeight="1">
      <c r="A235" s="109"/>
      <c r="B235" s="110"/>
      <c r="C235" s="111"/>
      <c r="D235" s="65"/>
      <c r="E235" s="65"/>
      <c r="F235" s="104"/>
      <c r="G235" s="65"/>
      <c r="H235" s="65"/>
      <c r="I235" s="65"/>
    </row>
    <row r="236" spans="1:9" ht="12" customHeight="1">
      <c r="A236" s="109"/>
      <c r="B236" s="110"/>
      <c r="C236" s="111"/>
      <c r="D236" s="65"/>
      <c r="E236" s="65"/>
      <c r="F236" s="104"/>
      <c r="G236" s="65"/>
      <c r="H236" s="65"/>
      <c r="I236" s="65"/>
    </row>
    <row r="237" spans="1:9" ht="12" customHeight="1">
      <c r="A237" s="109"/>
      <c r="B237" s="110"/>
      <c r="C237" s="111"/>
      <c r="D237" s="65"/>
      <c r="E237" s="65"/>
      <c r="F237" s="104"/>
      <c r="G237" s="65"/>
      <c r="H237" s="65"/>
      <c r="I237" s="65"/>
    </row>
    <row r="238" spans="1:9" ht="12" customHeight="1">
      <c r="A238" s="109"/>
      <c r="B238" s="110"/>
      <c r="C238" s="111"/>
      <c r="D238" s="65"/>
      <c r="E238" s="65"/>
      <c r="F238" s="104"/>
      <c r="G238" s="65"/>
      <c r="H238" s="65"/>
      <c r="I238" s="65"/>
    </row>
    <row r="239" spans="1:9" ht="12" customHeight="1">
      <c r="A239" s="109"/>
      <c r="B239" s="110"/>
      <c r="C239" s="111"/>
      <c r="D239" s="65"/>
      <c r="E239" s="65"/>
      <c r="F239" s="104"/>
      <c r="G239" s="65"/>
      <c r="H239" s="65"/>
      <c r="I239" s="65"/>
    </row>
    <row r="240" spans="1:9" ht="12" customHeight="1">
      <c r="A240" s="109"/>
      <c r="B240" s="110"/>
      <c r="C240" s="111"/>
      <c r="D240" s="65"/>
      <c r="E240" s="65"/>
      <c r="F240" s="104"/>
      <c r="G240" s="65"/>
      <c r="H240" s="65"/>
      <c r="I240" s="65"/>
    </row>
    <row r="241" spans="1:9" ht="12" customHeight="1">
      <c r="A241" s="109"/>
      <c r="B241" s="110"/>
      <c r="C241" s="111"/>
      <c r="D241" s="65"/>
      <c r="E241" s="65"/>
      <c r="F241" s="104"/>
      <c r="G241" s="65"/>
      <c r="H241" s="65"/>
      <c r="I241" s="65"/>
    </row>
    <row r="242" spans="1:9" ht="12" customHeight="1">
      <c r="A242" s="109"/>
      <c r="B242" s="110"/>
      <c r="C242" s="111"/>
      <c r="D242" s="65"/>
      <c r="E242" s="65"/>
      <c r="F242" s="104"/>
      <c r="G242" s="65"/>
      <c r="H242" s="65"/>
      <c r="I242" s="65"/>
    </row>
    <row r="243" spans="1:9" ht="12" customHeight="1">
      <c r="A243" s="109"/>
      <c r="B243" s="110"/>
      <c r="C243" s="111"/>
      <c r="D243" s="65"/>
      <c r="E243" s="65"/>
      <c r="F243" s="104"/>
      <c r="G243" s="65"/>
      <c r="H243" s="65"/>
      <c r="I243" s="65"/>
    </row>
    <row r="244" spans="1:9" ht="12" customHeight="1">
      <c r="A244" s="109"/>
      <c r="B244" s="110"/>
      <c r="C244" s="111"/>
      <c r="D244" s="65"/>
      <c r="E244" s="65"/>
      <c r="F244" s="104"/>
      <c r="G244" s="65"/>
      <c r="H244" s="65"/>
      <c r="I244" s="65"/>
    </row>
    <row r="245" spans="1:9" ht="12" customHeight="1">
      <c r="A245" s="109"/>
      <c r="B245" s="110"/>
      <c r="C245" s="111"/>
      <c r="D245" s="65"/>
      <c r="E245" s="65"/>
      <c r="F245" s="104"/>
      <c r="G245" s="65"/>
      <c r="H245" s="65"/>
      <c r="I245" s="65"/>
    </row>
    <row r="246" spans="1:9" ht="12" customHeight="1">
      <c r="A246" s="109"/>
      <c r="B246" s="110"/>
      <c r="C246" s="111"/>
      <c r="D246" s="65"/>
      <c r="E246" s="65"/>
      <c r="F246" s="104"/>
      <c r="G246" s="65"/>
      <c r="H246" s="65"/>
      <c r="I246" s="65"/>
    </row>
    <row r="247" spans="1:9" ht="12" customHeight="1">
      <c r="A247" s="109"/>
      <c r="B247" s="110"/>
      <c r="C247" s="111"/>
      <c r="D247" s="65"/>
      <c r="E247" s="65"/>
      <c r="F247" s="104"/>
      <c r="G247" s="65"/>
      <c r="H247" s="65"/>
      <c r="I247" s="65"/>
    </row>
    <row r="248" spans="1:9" ht="12" customHeight="1">
      <c r="A248" s="109"/>
      <c r="B248" s="110"/>
      <c r="C248" s="111"/>
      <c r="D248" s="65"/>
      <c r="E248" s="65"/>
      <c r="F248" s="104"/>
      <c r="G248" s="65"/>
      <c r="H248" s="65"/>
      <c r="I248" s="65"/>
    </row>
    <row r="249" spans="1:9" ht="12" customHeight="1">
      <c r="A249" s="109"/>
      <c r="B249" s="110"/>
      <c r="C249" s="111"/>
      <c r="D249" s="65"/>
      <c r="E249" s="65"/>
      <c r="F249" s="104"/>
      <c r="G249" s="65"/>
      <c r="H249" s="65"/>
      <c r="I249" s="65"/>
    </row>
    <row r="250" spans="1:9" ht="12" customHeight="1">
      <c r="A250" s="109"/>
      <c r="B250" s="110"/>
      <c r="C250" s="111"/>
      <c r="D250" s="65"/>
      <c r="E250" s="65"/>
      <c r="F250" s="104"/>
      <c r="G250" s="65"/>
      <c r="H250" s="65"/>
      <c r="I250" s="65"/>
    </row>
    <row r="251" spans="1:9" ht="12" customHeight="1">
      <c r="A251" s="109"/>
      <c r="B251" s="110"/>
      <c r="C251" s="111"/>
      <c r="D251" s="65"/>
      <c r="E251" s="65"/>
      <c r="F251" s="104"/>
      <c r="G251" s="65"/>
      <c r="H251" s="65"/>
      <c r="I251" s="65"/>
    </row>
    <row r="252" spans="1:9" ht="12" customHeight="1">
      <c r="A252" s="109"/>
      <c r="B252" s="110"/>
      <c r="C252" s="111"/>
      <c r="D252" s="65"/>
      <c r="E252" s="65"/>
      <c r="F252" s="104"/>
      <c r="G252" s="65"/>
      <c r="H252" s="65"/>
      <c r="I252" s="65"/>
    </row>
    <row r="253" spans="1:9" ht="12" customHeight="1">
      <c r="A253" s="109"/>
      <c r="B253" s="110"/>
      <c r="C253" s="111"/>
      <c r="D253" s="65"/>
      <c r="E253" s="65"/>
      <c r="F253" s="104"/>
      <c r="G253" s="65"/>
      <c r="H253" s="65"/>
      <c r="I253" s="65"/>
    </row>
    <row r="254" spans="1:9" ht="12" customHeight="1">
      <c r="A254" s="109"/>
      <c r="B254" s="110"/>
      <c r="C254" s="111"/>
      <c r="D254" s="65"/>
      <c r="E254" s="65"/>
      <c r="F254" s="104"/>
      <c r="G254" s="65"/>
      <c r="H254" s="65"/>
      <c r="I254" s="65"/>
    </row>
    <row r="255" spans="1:9" ht="12" customHeight="1">
      <c r="A255" s="109"/>
      <c r="B255" s="110"/>
      <c r="C255" s="111"/>
      <c r="D255" s="65"/>
      <c r="E255" s="65"/>
      <c r="F255" s="104"/>
      <c r="G255" s="65"/>
      <c r="H255" s="65"/>
      <c r="I255" s="65"/>
    </row>
    <row r="256" spans="1:9" ht="12" customHeight="1">
      <c r="A256" s="109"/>
      <c r="B256" s="110"/>
      <c r="C256" s="111"/>
      <c r="D256" s="65"/>
      <c r="E256" s="65"/>
      <c r="F256" s="104"/>
      <c r="G256" s="65"/>
      <c r="H256" s="65"/>
      <c r="I256" s="65"/>
    </row>
    <row r="257" spans="1:9" ht="12" customHeight="1">
      <c r="A257" s="109"/>
      <c r="B257" s="110"/>
      <c r="C257" s="111"/>
      <c r="D257" s="65"/>
      <c r="E257" s="65"/>
      <c r="F257" s="104"/>
      <c r="G257" s="65"/>
      <c r="H257" s="65"/>
      <c r="I257" s="65"/>
    </row>
    <row r="258" spans="1:9" ht="12" customHeight="1">
      <c r="A258" s="109"/>
      <c r="B258" s="110"/>
      <c r="C258" s="111"/>
      <c r="D258" s="65"/>
      <c r="E258" s="65"/>
      <c r="F258" s="104"/>
      <c r="G258" s="65"/>
      <c r="H258" s="65"/>
      <c r="I258" s="65"/>
    </row>
    <row r="259" spans="1:9" ht="12" customHeight="1">
      <c r="A259" s="109"/>
      <c r="B259" s="110"/>
      <c r="C259" s="111"/>
      <c r="D259" s="65"/>
      <c r="E259" s="65"/>
      <c r="F259" s="104"/>
      <c r="G259" s="65"/>
      <c r="H259" s="65"/>
      <c r="I259" s="65"/>
    </row>
    <row r="260" spans="1:9" ht="12" customHeight="1">
      <c r="A260" s="109"/>
      <c r="B260" s="110"/>
      <c r="C260" s="111"/>
      <c r="D260" s="65"/>
      <c r="E260" s="65"/>
      <c r="F260" s="104"/>
      <c r="G260" s="65"/>
      <c r="H260" s="65"/>
      <c r="I260" s="65"/>
    </row>
    <row r="261" spans="1:9" ht="12" customHeight="1">
      <c r="A261" s="109"/>
      <c r="B261" s="110"/>
      <c r="C261" s="111"/>
      <c r="D261" s="65"/>
      <c r="E261" s="65"/>
      <c r="F261" s="104"/>
      <c r="G261" s="65"/>
      <c r="H261" s="65"/>
      <c r="I261" s="65"/>
    </row>
    <row r="262" spans="1:9" ht="12" customHeight="1">
      <c r="A262" s="109"/>
      <c r="B262" s="110"/>
      <c r="C262" s="111"/>
      <c r="D262" s="65"/>
      <c r="E262" s="65"/>
      <c r="F262" s="104"/>
      <c r="G262" s="65"/>
      <c r="H262" s="65"/>
      <c r="I262" s="65"/>
    </row>
    <row r="263" spans="1:9" ht="12" customHeight="1">
      <c r="A263" s="109"/>
      <c r="B263" s="110"/>
      <c r="C263" s="111"/>
      <c r="D263" s="65"/>
      <c r="E263" s="65"/>
      <c r="F263" s="104"/>
      <c r="G263" s="65"/>
      <c r="H263" s="65"/>
      <c r="I263" s="65"/>
    </row>
    <row r="264" spans="1:9" ht="12" customHeight="1">
      <c r="A264" s="109"/>
      <c r="B264" s="110"/>
      <c r="C264" s="111"/>
      <c r="D264" s="65"/>
      <c r="E264" s="65"/>
      <c r="F264" s="104"/>
      <c r="G264" s="65"/>
      <c r="H264" s="65"/>
      <c r="I264" s="65"/>
    </row>
    <row r="265" spans="1:9" ht="12" customHeight="1">
      <c r="A265" s="109"/>
      <c r="B265" s="110"/>
      <c r="C265" s="111"/>
      <c r="D265" s="65"/>
      <c r="E265" s="65"/>
      <c r="F265" s="104"/>
      <c r="G265" s="65"/>
      <c r="H265" s="65"/>
      <c r="I265" s="65"/>
    </row>
    <row r="266" spans="1:9" ht="12" customHeight="1">
      <c r="A266" s="109"/>
      <c r="B266" s="110"/>
      <c r="C266" s="111"/>
      <c r="D266" s="65"/>
      <c r="E266" s="65"/>
      <c r="F266" s="104"/>
      <c r="G266" s="65"/>
      <c r="H266" s="65"/>
      <c r="I266" s="65"/>
    </row>
    <row r="267" spans="1:9" ht="12" customHeight="1">
      <c r="A267" s="109"/>
      <c r="B267" s="110"/>
      <c r="C267" s="111"/>
      <c r="D267" s="65"/>
      <c r="E267" s="65"/>
      <c r="F267" s="104"/>
      <c r="G267" s="65"/>
      <c r="H267" s="65"/>
      <c r="I267" s="65"/>
    </row>
    <row r="268" spans="1:9" ht="12" customHeight="1">
      <c r="A268" s="109"/>
      <c r="B268" s="110"/>
      <c r="C268" s="111"/>
      <c r="D268" s="65"/>
      <c r="E268" s="65"/>
      <c r="F268" s="104"/>
      <c r="G268" s="65"/>
      <c r="H268" s="65"/>
      <c r="I268" s="65"/>
    </row>
    <row r="269" spans="1:9" ht="12" customHeight="1">
      <c r="A269" s="109"/>
      <c r="B269" s="110"/>
      <c r="C269" s="111"/>
      <c r="D269" s="65"/>
      <c r="E269" s="65"/>
      <c r="F269" s="104"/>
      <c r="G269" s="65"/>
      <c r="H269" s="65"/>
      <c r="I269" s="65"/>
    </row>
    <row r="270" spans="1:9" ht="12" customHeight="1">
      <c r="A270" s="109"/>
      <c r="B270" s="110"/>
      <c r="C270" s="111"/>
      <c r="D270" s="65"/>
      <c r="E270" s="65"/>
      <c r="F270" s="104"/>
      <c r="G270" s="65"/>
      <c r="H270" s="65"/>
      <c r="I270" s="65"/>
    </row>
    <row r="271" spans="1:9" ht="12" customHeight="1">
      <c r="A271" s="109"/>
      <c r="B271" s="110"/>
      <c r="C271" s="111"/>
      <c r="D271" s="65"/>
      <c r="E271" s="65"/>
      <c r="F271" s="104"/>
      <c r="G271" s="65"/>
      <c r="H271" s="65"/>
      <c r="I271" s="65"/>
    </row>
    <row r="272" spans="1:9" ht="12" customHeight="1">
      <c r="A272" s="109"/>
      <c r="B272" s="110"/>
      <c r="C272" s="111"/>
      <c r="D272" s="65"/>
      <c r="E272" s="65"/>
      <c r="F272" s="104"/>
      <c r="G272" s="65"/>
      <c r="H272" s="65"/>
      <c r="I272" s="65"/>
    </row>
    <row r="273" spans="1:9" ht="12" customHeight="1">
      <c r="A273" s="109"/>
      <c r="B273" s="110"/>
      <c r="C273" s="111"/>
      <c r="D273" s="65"/>
      <c r="E273" s="65"/>
      <c r="F273" s="104"/>
      <c r="G273" s="65"/>
      <c r="H273" s="65"/>
      <c r="I273" s="65"/>
    </row>
    <row r="274" spans="1:9" ht="12" customHeight="1">
      <c r="A274" s="109"/>
      <c r="B274" s="110"/>
      <c r="C274" s="111"/>
      <c r="D274" s="65"/>
      <c r="E274" s="65"/>
      <c r="F274" s="104"/>
      <c r="G274" s="65"/>
      <c r="H274" s="65"/>
      <c r="I274" s="65"/>
    </row>
    <row r="275" spans="1:9" ht="12" customHeight="1">
      <c r="A275" s="109"/>
      <c r="B275" s="110"/>
      <c r="C275" s="111"/>
      <c r="D275" s="65"/>
      <c r="E275" s="65"/>
      <c r="F275" s="104"/>
      <c r="G275" s="65"/>
      <c r="H275" s="65"/>
      <c r="I275" s="65"/>
    </row>
    <row r="276" spans="1:9" ht="12" customHeight="1">
      <c r="A276" s="109"/>
      <c r="B276" s="110"/>
      <c r="C276" s="111"/>
      <c r="D276" s="65"/>
      <c r="E276" s="65"/>
      <c r="F276" s="104"/>
      <c r="G276" s="65"/>
      <c r="H276" s="65"/>
      <c r="I276" s="65"/>
    </row>
    <row r="277" spans="1:9" ht="12" customHeight="1">
      <c r="A277" s="109"/>
      <c r="B277" s="110"/>
      <c r="C277" s="111"/>
      <c r="D277" s="65"/>
      <c r="E277" s="65"/>
      <c r="F277" s="104"/>
      <c r="G277" s="65"/>
      <c r="H277" s="65"/>
      <c r="I277" s="65"/>
    </row>
    <row r="278" spans="1:9" ht="12" customHeight="1">
      <c r="A278" s="109"/>
      <c r="B278" s="110"/>
      <c r="C278" s="111"/>
      <c r="D278" s="65"/>
      <c r="E278" s="65"/>
      <c r="F278" s="104"/>
      <c r="G278" s="65"/>
      <c r="H278" s="65"/>
      <c r="I278" s="65"/>
    </row>
    <row r="279" spans="1:9" ht="12" customHeight="1">
      <c r="A279" s="109"/>
      <c r="B279" s="110"/>
      <c r="C279" s="111"/>
      <c r="D279" s="65"/>
      <c r="E279" s="65"/>
      <c r="F279" s="104"/>
      <c r="G279" s="65"/>
      <c r="H279" s="65"/>
      <c r="I279" s="65"/>
    </row>
    <row r="280" spans="1:9" ht="12" customHeight="1">
      <c r="A280" s="109"/>
      <c r="B280" s="110"/>
      <c r="C280" s="111"/>
      <c r="D280" s="65"/>
      <c r="E280" s="65"/>
      <c r="F280" s="104"/>
      <c r="G280" s="65"/>
      <c r="H280" s="65"/>
      <c r="I280" s="65"/>
    </row>
    <row r="281" spans="1:9" ht="12" customHeight="1">
      <c r="A281" s="109"/>
      <c r="B281" s="110"/>
      <c r="C281" s="111"/>
      <c r="D281" s="65"/>
      <c r="E281" s="65"/>
      <c r="F281" s="104"/>
      <c r="G281" s="65"/>
      <c r="H281" s="65"/>
      <c r="I281" s="65"/>
    </row>
    <row r="282" spans="1:9" ht="12" customHeight="1">
      <c r="A282" s="109"/>
      <c r="B282" s="110"/>
      <c r="C282" s="111"/>
      <c r="D282" s="65"/>
      <c r="E282" s="65"/>
      <c r="F282" s="104"/>
      <c r="G282" s="65"/>
      <c r="H282" s="65"/>
      <c r="I282" s="65"/>
    </row>
    <row r="283" spans="1:9" ht="12" customHeight="1">
      <c r="A283" s="109"/>
      <c r="B283" s="110"/>
      <c r="C283" s="111"/>
      <c r="D283" s="65"/>
      <c r="E283" s="65"/>
      <c r="F283" s="104"/>
      <c r="G283" s="65"/>
      <c r="H283" s="65"/>
      <c r="I283" s="65"/>
    </row>
    <row r="284" spans="1:9" ht="12" customHeight="1">
      <c r="A284" s="109"/>
      <c r="B284" s="110"/>
      <c r="C284" s="111"/>
      <c r="D284" s="65"/>
      <c r="E284" s="65"/>
      <c r="F284" s="104"/>
      <c r="G284" s="65"/>
      <c r="H284" s="65"/>
      <c r="I284" s="65"/>
    </row>
    <row r="285" spans="1:9" ht="12" customHeight="1">
      <c r="A285" s="109"/>
      <c r="B285" s="110"/>
      <c r="C285" s="111"/>
      <c r="D285" s="65"/>
      <c r="E285" s="65"/>
      <c r="F285" s="104"/>
      <c r="G285" s="65"/>
      <c r="H285" s="65"/>
      <c r="I285" s="65"/>
    </row>
    <row r="286" spans="1:9" ht="12" customHeight="1">
      <c r="A286" s="109"/>
      <c r="B286" s="110"/>
      <c r="C286" s="111"/>
      <c r="D286" s="65"/>
      <c r="E286" s="65"/>
      <c r="F286" s="104"/>
      <c r="G286" s="65"/>
      <c r="H286" s="65"/>
      <c r="I286" s="65"/>
    </row>
    <row r="287" spans="1:9" ht="12" customHeight="1">
      <c r="A287" s="109"/>
      <c r="B287" s="110"/>
      <c r="C287" s="111"/>
      <c r="D287" s="65"/>
      <c r="E287" s="65"/>
      <c r="F287" s="104"/>
      <c r="G287" s="65"/>
      <c r="H287" s="65"/>
      <c r="I287" s="65"/>
    </row>
    <row r="288" spans="1:9" ht="12" customHeight="1">
      <c r="A288" s="109"/>
      <c r="B288" s="110"/>
      <c r="C288" s="111"/>
      <c r="D288" s="65"/>
      <c r="E288" s="65"/>
      <c r="F288" s="104"/>
      <c r="G288" s="65"/>
      <c r="H288" s="65"/>
      <c r="I288" s="65"/>
    </row>
    <row r="289" spans="1:9" ht="12" customHeight="1">
      <c r="A289" s="109"/>
      <c r="B289" s="110"/>
      <c r="C289" s="111"/>
      <c r="D289" s="65"/>
      <c r="E289" s="65"/>
      <c r="F289" s="104"/>
      <c r="G289" s="65"/>
      <c r="H289" s="65"/>
      <c r="I289" s="65"/>
    </row>
    <row r="290" spans="1:9" ht="12" customHeight="1">
      <c r="A290" s="109"/>
      <c r="B290" s="110"/>
      <c r="C290" s="111"/>
      <c r="D290" s="65"/>
      <c r="E290" s="65"/>
      <c r="F290" s="104"/>
      <c r="G290" s="65"/>
      <c r="H290" s="65"/>
      <c r="I290" s="65"/>
    </row>
    <row r="291" spans="1:9" ht="12" customHeight="1">
      <c r="A291" s="109"/>
      <c r="B291" s="110"/>
      <c r="C291" s="111"/>
      <c r="D291" s="65"/>
      <c r="E291" s="65"/>
      <c r="F291" s="104"/>
      <c r="G291" s="65"/>
      <c r="H291" s="65"/>
      <c r="I291" s="65"/>
    </row>
    <row r="292" spans="1:9" ht="12" customHeight="1">
      <c r="A292" s="109"/>
      <c r="B292" s="110"/>
      <c r="C292" s="111"/>
      <c r="D292" s="65"/>
      <c r="E292" s="65"/>
      <c r="F292" s="104"/>
      <c r="G292" s="65"/>
      <c r="H292" s="65"/>
      <c r="I292" s="65"/>
    </row>
    <row r="293" spans="1:9" ht="12" customHeight="1">
      <c r="A293" s="109"/>
      <c r="B293" s="110"/>
      <c r="C293" s="111"/>
      <c r="D293" s="65"/>
      <c r="E293" s="65"/>
      <c r="F293" s="104"/>
      <c r="G293" s="65"/>
      <c r="H293" s="65"/>
      <c r="I293" s="65"/>
    </row>
    <row r="294" spans="1:9" ht="12" customHeight="1">
      <c r="A294" s="109"/>
      <c r="B294" s="110"/>
      <c r="C294" s="111"/>
      <c r="D294" s="65"/>
      <c r="E294" s="65"/>
      <c r="F294" s="104"/>
      <c r="G294" s="65"/>
      <c r="H294" s="65"/>
      <c r="I294" s="65"/>
    </row>
    <row r="295" spans="1:9" ht="12" customHeight="1">
      <c r="A295" s="109"/>
      <c r="B295" s="110"/>
      <c r="C295" s="111"/>
      <c r="D295" s="65"/>
      <c r="E295" s="65"/>
      <c r="F295" s="104"/>
      <c r="G295" s="65"/>
      <c r="H295" s="65"/>
      <c r="I295" s="65"/>
    </row>
    <row r="296" spans="1:9" ht="12" customHeight="1">
      <c r="A296" s="109"/>
      <c r="B296" s="110"/>
      <c r="C296" s="111"/>
      <c r="D296" s="65"/>
      <c r="E296" s="65"/>
      <c r="F296" s="104"/>
      <c r="G296" s="65"/>
      <c r="H296" s="65"/>
      <c r="I296" s="65"/>
    </row>
    <row r="297" spans="1:9" ht="12" customHeight="1">
      <c r="A297" s="109"/>
      <c r="B297" s="110"/>
      <c r="C297" s="111"/>
      <c r="D297" s="65"/>
      <c r="E297" s="65"/>
      <c r="F297" s="104"/>
      <c r="G297" s="65"/>
      <c r="H297" s="65"/>
      <c r="I297" s="65"/>
    </row>
    <row r="298" spans="1:9" ht="12" customHeight="1">
      <c r="A298" s="109"/>
      <c r="B298" s="110"/>
      <c r="C298" s="111"/>
      <c r="D298" s="65"/>
      <c r="E298" s="65"/>
      <c r="F298" s="104"/>
      <c r="G298" s="65"/>
      <c r="H298" s="65"/>
      <c r="I298" s="65"/>
    </row>
    <row r="299" spans="1:9" ht="12" customHeight="1">
      <c r="A299" s="109"/>
      <c r="B299" s="110"/>
      <c r="C299" s="111"/>
      <c r="D299" s="65"/>
      <c r="E299" s="65"/>
      <c r="F299" s="104"/>
      <c r="G299" s="65"/>
      <c r="H299" s="65"/>
      <c r="I299" s="65"/>
    </row>
    <row r="300" spans="1:9" ht="12" customHeight="1">
      <c r="A300" s="109"/>
      <c r="B300" s="110"/>
      <c r="C300" s="111"/>
      <c r="D300" s="65"/>
      <c r="E300" s="65"/>
      <c r="F300" s="104"/>
      <c r="G300" s="65"/>
      <c r="H300" s="65"/>
      <c r="I300" s="65"/>
    </row>
    <row r="301" spans="1:9" ht="12" customHeight="1">
      <c r="A301" s="109"/>
      <c r="B301" s="110"/>
      <c r="C301" s="111"/>
      <c r="D301" s="65"/>
      <c r="E301" s="65"/>
      <c r="F301" s="104"/>
      <c r="G301" s="65"/>
      <c r="H301" s="65"/>
      <c r="I301" s="65"/>
    </row>
    <row r="302" spans="1:9" ht="12" customHeight="1">
      <c r="A302" s="109"/>
      <c r="B302" s="110"/>
      <c r="C302" s="111"/>
      <c r="D302" s="65"/>
      <c r="E302" s="65"/>
      <c r="F302" s="104"/>
      <c r="G302" s="65"/>
      <c r="H302" s="65"/>
      <c r="I302" s="65"/>
    </row>
    <row r="303" spans="1:9" ht="12" customHeight="1">
      <c r="A303" s="109"/>
      <c r="B303" s="110"/>
      <c r="C303" s="111"/>
      <c r="D303" s="65"/>
      <c r="E303" s="65"/>
      <c r="F303" s="104"/>
      <c r="G303" s="65"/>
      <c r="H303" s="65"/>
      <c r="I303" s="65"/>
    </row>
    <row r="304" spans="1:9" ht="12" customHeight="1">
      <c r="A304" s="109"/>
      <c r="B304" s="110"/>
      <c r="C304" s="111"/>
      <c r="D304" s="65"/>
      <c r="E304" s="65"/>
      <c r="F304" s="104"/>
      <c r="G304" s="65"/>
      <c r="H304" s="65"/>
      <c r="I304" s="65"/>
    </row>
    <row r="305" spans="1:9" ht="12" customHeight="1">
      <c r="A305" s="109"/>
      <c r="B305" s="110"/>
      <c r="C305" s="111"/>
      <c r="D305" s="65"/>
      <c r="E305" s="65"/>
      <c r="F305" s="104"/>
      <c r="G305" s="65"/>
      <c r="H305" s="65"/>
      <c r="I305" s="65"/>
    </row>
    <row r="306" spans="1:9" ht="12" customHeight="1">
      <c r="A306" s="109"/>
      <c r="B306" s="110"/>
      <c r="C306" s="111"/>
      <c r="D306" s="65"/>
      <c r="E306" s="65"/>
      <c r="F306" s="104"/>
      <c r="G306" s="65"/>
      <c r="H306" s="65"/>
      <c r="I306" s="65"/>
    </row>
    <row r="307" spans="1:9" ht="12" customHeight="1">
      <c r="A307" s="109"/>
      <c r="B307" s="110"/>
      <c r="C307" s="111"/>
      <c r="D307" s="65"/>
      <c r="E307" s="65"/>
      <c r="F307" s="104"/>
      <c r="G307" s="65"/>
      <c r="H307" s="65"/>
      <c r="I307" s="65"/>
    </row>
    <row r="308" spans="1:9" ht="12" customHeight="1">
      <c r="A308" s="109"/>
      <c r="B308" s="110"/>
      <c r="C308" s="111"/>
      <c r="D308" s="65"/>
      <c r="E308" s="65"/>
      <c r="F308" s="104"/>
      <c r="G308" s="65"/>
      <c r="H308" s="65"/>
      <c r="I308" s="65"/>
    </row>
    <row r="309" spans="1:9" ht="12" customHeight="1">
      <c r="A309" s="109"/>
      <c r="B309" s="110"/>
      <c r="C309" s="111"/>
      <c r="D309" s="65"/>
      <c r="E309" s="65"/>
      <c r="F309" s="104"/>
      <c r="G309" s="65"/>
      <c r="H309" s="65"/>
      <c r="I309" s="65"/>
    </row>
    <row r="310" spans="1:9" ht="12" customHeight="1">
      <c r="A310" s="109"/>
      <c r="B310" s="110"/>
      <c r="C310" s="111"/>
      <c r="D310" s="65"/>
      <c r="E310" s="65"/>
      <c r="F310" s="104"/>
      <c r="G310" s="65"/>
      <c r="H310" s="65"/>
      <c r="I310" s="65"/>
    </row>
    <row r="311" spans="1:9" ht="12" customHeight="1">
      <c r="A311" s="109"/>
      <c r="B311" s="110"/>
      <c r="C311" s="111"/>
      <c r="D311" s="65"/>
      <c r="E311" s="65"/>
      <c r="F311" s="104"/>
      <c r="G311" s="65"/>
      <c r="H311" s="65"/>
      <c r="I311" s="65"/>
    </row>
    <row r="312" spans="1:9" ht="12" customHeight="1">
      <c r="A312" s="109"/>
      <c r="B312" s="110"/>
      <c r="C312" s="111"/>
      <c r="D312" s="65"/>
      <c r="E312" s="65"/>
      <c r="F312" s="104"/>
      <c r="G312" s="65"/>
      <c r="H312" s="65"/>
      <c r="I312" s="65"/>
    </row>
    <row r="313" spans="1:9" ht="12" customHeight="1">
      <c r="A313" s="109"/>
      <c r="B313" s="110"/>
      <c r="C313" s="111"/>
      <c r="D313" s="65"/>
      <c r="E313" s="65"/>
      <c r="F313" s="104"/>
      <c r="G313" s="65"/>
      <c r="H313" s="65"/>
      <c r="I313" s="65"/>
    </row>
    <row r="314" spans="1:9" ht="12" customHeight="1">
      <c r="A314" s="109"/>
      <c r="B314" s="110"/>
      <c r="C314" s="111"/>
      <c r="D314" s="65"/>
      <c r="E314" s="65"/>
      <c r="F314" s="104"/>
      <c r="G314" s="65"/>
      <c r="H314" s="65"/>
      <c r="I314" s="65"/>
    </row>
    <row r="315" spans="1:9" ht="12" customHeight="1">
      <c r="A315" s="109"/>
      <c r="B315" s="110"/>
      <c r="C315" s="111"/>
      <c r="D315" s="65"/>
      <c r="E315" s="65"/>
      <c r="F315" s="104"/>
      <c r="G315" s="65"/>
      <c r="H315" s="65"/>
      <c r="I315" s="65"/>
    </row>
    <row r="316" spans="1:9" ht="12" customHeight="1">
      <c r="A316" s="109"/>
      <c r="B316" s="110"/>
      <c r="C316" s="111"/>
      <c r="D316" s="65"/>
      <c r="E316" s="65"/>
      <c r="F316" s="104"/>
      <c r="G316" s="65"/>
      <c r="H316" s="65"/>
      <c r="I316" s="65"/>
    </row>
    <row r="317" spans="1:9" ht="12" customHeight="1">
      <c r="A317" s="109"/>
      <c r="B317" s="110"/>
      <c r="C317" s="111"/>
      <c r="D317" s="65"/>
      <c r="E317" s="65"/>
      <c r="F317" s="104"/>
      <c r="G317" s="65"/>
      <c r="H317" s="65"/>
      <c r="I317" s="65"/>
    </row>
    <row r="318" spans="1:9" ht="12" customHeight="1">
      <c r="A318" s="109"/>
      <c r="B318" s="110"/>
      <c r="C318" s="111"/>
      <c r="D318" s="65"/>
      <c r="E318" s="65"/>
      <c r="F318" s="104"/>
      <c r="G318" s="65"/>
      <c r="H318" s="65"/>
      <c r="I318" s="65"/>
    </row>
    <row r="319" spans="1:9" ht="12" customHeight="1">
      <c r="A319" s="109"/>
      <c r="B319" s="110"/>
      <c r="C319" s="111"/>
      <c r="D319" s="65"/>
      <c r="E319" s="65"/>
      <c r="F319" s="104"/>
      <c r="G319" s="65"/>
      <c r="H319" s="65"/>
      <c r="I319" s="65"/>
    </row>
    <row r="320" spans="1:9" ht="12" customHeight="1">
      <c r="A320" s="109"/>
      <c r="B320" s="110"/>
      <c r="C320" s="111"/>
      <c r="D320" s="65"/>
      <c r="E320" s="65"/>
      <c r="F320" s="104"/>
      <c r="G320" s="65"/>
      <c r="H320" s="65"/>
      <c r="I320" s="65"/>
    </row>
    <row r="321" spans="1:9" ht="12" customHeight="1">
      <c r="A321" s="109"/>
      <c r="B321" s="110"/>
      <c r="C321" s="111"/>
      <c r="D321" s="65"/>
      <c r="E321" s="65"/>
      <c r="F321" s="104"/>
      <c r="G321" s="65"/>
      <c r="H321" s="65"/>
      <c r="I321" s="65"/>
    </row>
    <row r="322" spans="1:9" ht="12" customHeight="1">
      <c r="A322" s="109"/>
      <c r="B322" s="110"/>
      <c r="C322" s="111"/>
      <c r="D322" s="65"/>
      <c r="E322" s="65"/>
      <c r="F322" s="104"/>
      <c r="G322" s="65"/>
      <c r="H322" s="65"/>
      <c r="I322" s="65"/>
    </row>
    <row r="323" spans="1:9" ht="12" customHeight="1">
      <c r="A323" s="109"/>
      <c r="B323" s="110"/>
      <c r="C323" s="111"/>
      <c r="D323" s="65"/>
      <c r="E323" s="65"/>
      <c r="F323" s="104"/>
      <c r="G323" s="65"/>
      <c r="H323" s="65"/>
      <c r="I323" s="65"/>
    </row>
    <row r="324" spans="1:9" ht="12" customHeight="1">
      <c r="A324" s="109"/>
      <c r="B324" s="110"/>
      <c r="C324" s="111"/>
      <c r="D324" s="65"/>
      <c r="E324" s="65"/>
      <c r="F324" s="104"/>
      <c r="G324" s="65"/>
      <c r="H324" s="65"/>
      <c r="I324" s="65"/>
    </row>
    <row r="325" spans="1:9" ht="12" customHeight="1">
      <c r="A325" s="109"/>
      <c r="B325" s="110"/>
      <c r="C325" s="111"/>
      <c r="D325" s="65"/>
      <c r="E325" s="65"/>
      <c r="F325" s="104"/>
      <c r="G325" s="65"/>
      <c r="H325" s="65"/>
      <c r="I325" s="65"/>
    </row>
    <row r="326" spans="1:9" ht="12" customHeight="1">
      <c r="A326" s="109"/>
      <c r="B326" s="110"/>
      <c r="C326" s="111"/>
      <c r="D326" s="65"/>
      <c r="E326" s="65"/>
      <c r="F326" s="104"/>
      <c r="G326" s="65"/>
      <c r="H326" s="65"/>
      <c r="I326" s="65"/>
    </row>
    <row r="327" spans="1:9" ht="12" customHeight="1">
      <c r="A327" s="109"/>
      <c r="B327" s="110"/>
      <c r="C327" s="111"/>
      <c r="D327" s="65"/>
      <c r="E327" s="65"/>
      <c r="F327" s="104"/>
      <c r="G327" s="65"/>
      <c r="H327" s="65"/>
      <c r="I327" s="65"/>
    </row>
    <row r="328" spans="1:9" ht="12" customHeight="1">
      <c r="A328" s="109"/>
      <c r="B328" s="110"/>
      <c r="C328" s="111"/>
      <c r="D328" s="65"/>
      <c r="E328" s="65"/>
      <c r="F328" s="104"/>
      <c r="G328" s="65"/>
      <c r="H328" s="65"/>
      <c r="I328" s="65"/>
    </row>
    <row r="329" spans="1:9" ht="12" customHeight="1">
      <c r="A329" s="109"/>
      <c r="B329" s="110"/>
      <c r="C329" s="111"/>
      <c r="D329" s="65"/>
      <c r="E329" s="65"/>
      <c r="F329" s="104"/>
      <c r="G329" s="65"/>
      <c r="H329" s="65"/>
      <c r="I329" s="65"/>
    </row>
    <row r="330" spans="1:9" ht="12" customHeight="1">
      <c r="A330" s="109"/>
      <c r="B330" s="110"/>
      <c r="C330" s="111"/>
      <c r="D330" s="65"/>
      <c r="E330" s="65"/>
      <c r="F330" s="104"/>
      <c r="G330" s="65"/>
      <c r="H330" s="65"/>
      <c r="I330" s="65"/>
    </row>
    <row r="331" spans="1:9" ht="12" customHeight="1">
      <c r="A331" s="109"/>
      <c r="B331" s="110"/>
      <c r="C331" s="111"/>
      <c r="D331" s="65"/>
      <c r="E331" s="65"/>
      <c r="F331" s="104"/>
      <c r="G331" s="65"/>
      <c r="H331" s="65"/>
      <c r="I331" s="65"/>
    </row>
    <row r="332" spans="1:9" ht="12" customHeight="1">
      <c r="A332" s="109"/>
      <c r="B332" s="110"/>
      <c r="C332" s="111"/>
      <c r="D332" s="65"/>
      <c r="E332" s="65"/>
      <c r="F332" s="104"/>
      <c r="G332" s="65"/>
      <c r="H332" s="65"/>
      <c r="I332" s="65"/>
    </row>
    <row r="333" spans="1:9" ht="12" customHeight="1">
      <c r="A333" s="109"/>
      <c r="B333" s="110"/>
      <c r="C333" s="111"/>
      <c r="D333" s="65"/>
      <c r="E333" s="65"/>
      <c r="F333" s="104"/>
      <c r="G333" s="65"/>
      <c r="H333" s="65"/>
      <c r="I333" s="65"/>
    </row>
    <row r="334" spans="1:9" ht="12" customHeight="1">
      <c r="A334" s="109"/>
      <c r="B334" s="110"/>
      <c r="C334" s="111"/>
      <c r="D334" s="65"/>
      <c r="E334" s="65"/>
      <c r="F334" s="104"/>
      <c r="G334" s="65"/>
      <c r="H334" s="65"/>
      <c r="I334" s="65"/>
    </row>
    <row r="335" spans="1:9" ht="12" customHeight="1">
      <c r="A335" s="109"/>
      <c r="B335" s="110"/>
      <c r="C335" s="111"/>
      <c r="D335" s="65"/>
      <c r="E335" s="65"/>
      <c r="F335" s="104"/>
      <c r="G335" s="65"/>
      <c r="H335" s="65"/>
      <c r="I335" s="65"/>
    </row>
    <row r="336" spans="1:9" ht="12" customHeight="1">
      <c r="A336" s="109"/>
      <c r="B336" s="110"/>
      <c r="C336" s="111"/>
      <c r="D336" s="65"/>
      <c r="E336" s="65"/>
      <c r="F336" s="104"/>
      <c r="G336" s="65"/>
      <c r="H336" s="65"/>
      <c r="I336" s="65"/>
    </row>
    <row r="337" spans="1:9" ht="12" customHeight="1">
      <c r="A337" s="109"/>
      <c r="B337" s="110"/>
      <c r="C337" s="111"/>
      <c r="D337" s="65"/>
      <c r="E337" s="65"/>
      <c r="F337" s="104"/>
      <c r="G337" s="65"/>
      <c r="H337" s="65"/>
      <c r="I337" s="65"/>
    </row>
    <row r="338" spans="1:9" ht="12" customHeight="1">
      <c r="A338" s="109"/>
      <c r="B338" s="110"/>
      <c r="C338" s="111"/>
      <c r="D338" s="65"/>
      <c r="E338" s="65"/>
      <c r="F338" s="104"/>
      <c r="G338" s="65"/>
      <c r="H338" s="65"/>
      <c r="I338" s="65"/>
    </row>
    <row r="339" spans="1:9" ht="12" customHeight="1">
      <c r="A339" s="109"/>
      <c r="B339" s="110"/>
      <c r="C339" s="111"/>
      <c r="D339" s="65"/>
      <c r="E339" s="65"/>
      <c r="F339" s="104"/>
      <c r="G339" s="65"/>
      <c r="H339" s="65"/>
      <c r="I339" s="65"/>
    </row>
    <row r="340" spans="1:9" ht="12" customHeight="1">
      <c r="A340" s="109"/>
      <c r="B340" s="110"/>
      <c r="C340" s="111"/>
      <c r="D340" s="65"/>
      <c r="E340" s="65"/>
      <c r="F340" s="104"/>
      <c r="G340" s="65"/>
      <c r="H340" s="65"/>
      <c r="I340" s="65"/>
    </row>
    <row r="341" spans="1:9" ht="12" customHeight="1">
      <c r="A341" s="109"/>
      <c r="B341" s="110"/>
      <c r="C341" s="111"/>
      <c r="D341" s="65"/>
      <c r="E341" s="65"/>
      <c r="F341" s="104"/>
      <c r="G341" s="65"/>
      <c r="H341" s="65"/>
      <c r="I341" s="65"/>
    </row>
    <row r="342" spans="1:9" ht="12" customHeight="1">
      <c r="A342" s="109"/>
      <c r="B342" s="110"/>
      <c r="C342" s="111"/>
      <c r="D342" s="65"/>
      <c r="E342" s="65"/>
      <c r="F342" s="104"/>
      <c r="G342" s="65"/>
      <c r="H342" s="65"/>
      <c r="I342" s="65"/>
    </row>
    <row r="343" spans="1:9" ht="12" customHeight="1">
      <c r="A343" s="109"/>
      <c r="B343" s="110"/>
      <c r="C343" s="111"/>
      <c r="D343" s="65"/>
      <c r="E343" s="65"/>
      <c r="F343" s="104"/>
      <c r="G343" s="65"/>
      <c r="H343" s="65"/>
      <c r="I343" s="65"/>
    </row>
    <row r="344" spans="1:9" ht="12" customHeight="1">
      <c r="A344" s="109"/>
      <c r="B344" s="110"/>
      <c r="C344" s="111"/>
      <c r="D344" s="65"/>
      <c r="E344" s="65"/>
      <c r="F344" s="104"/>
      <c r="G344" s="65"/>
      <c r="H344" s="65"/>
      <c r="I344" s="65"/>
    </row>
    <row r="345" spans="1:9" ht="12" customHeight="1">
      <c r="A345" s="109"/>
      <c r="B345" s="110"/>
      <c r="C345" s="111"/>
      <c r="D345" s="65"/>
      <c r="E345" s="65"/>
      <c r="F345" s="104"/>
      <c r="G345" s="65"/>
      <c r="H345" s="65"/>
      <c r="I345" s="65"/>
    </row>
    <row r="346" spans="1:9" ht="12" customHeight="1">
      <c r="A346" s="109"/>
      <c r="B346" s="110"/>
      <c r="C346" s="111"/>
      <c r="D346" s="65"/>
      <c r="E346" s="65"/>
      <c r="F346" s="104"/>
      <c r="G346" s="65"/>
      <c r="H346" s="65"/>
      <c r="I346" s="65"/>
    </row>
    <row r="347" spans="1:9" ht="12" customHeight="1">
      <c r="A347" s="109"/>
      <c r="B347" s="110"/>
      <c r="C347" s="111"/>
      <c r="D347" s="65"/>
      <c r="E347" s="65"/>
      <c r="F347" s="104"/>
      <c r="G347" s="65"/>
      <c r="H347" s="65"/>
      <c r="I347" s="65"/>
    </row>
    <row r="348" spans="1:9" ht="12" customHeight="1">
      <c r="A348" s="109"/>
      <c r="B348" s="110"/>
      <c r="C348" s="111"/>
      <c r="D348" s="65"/>
      <c r="E348" s="65"/>
      <c r="F348" s="104"/>
      <c r="G348" s="65"/>
      <c r="H348" s="65"/>
      <c r="I348" s="65"/>
    </row>
    <row r="349" spans="1:9" ht="12" customHeight="1">
      <c r="A349" s="109"/>
      <c r="B349" s="110"/>
      <c r="C349" s="111"/>
      <c r="D349" s="65"/>
      <c r="E349" s="65"/>
      <c r="F349" s="104"/>
      <c r="G349" s="65"/>
      <c r="H349" s="65"/>
      <c r="I349" s="65"/>
    </row>
    <row r="350" spans="1:9" ht="12" customHeight="1">
      <c r="A350" s="109"/>
      <c r="B350" s="110"/>
      <c r="C350" s="111"/>
      <c r="D350" s="65"/>
      <c r="E350" s="65"/>
      <c r="F350" s="104"/>
      <c r="G350" s="65"/>
      <c r="H350" s="65"/>
      <c r="I350" s="65"/>
    </row>
    <row r="351" spans="1:9" ht="12" customHeight="1">
      <c r="A351" s="109"/>
      <c r="B351" s="110"/>
      <c r="C351" s="111"/>
      <c r="D351" s="65"/>
      <c r="E351" s="65"/>
      <c r="F351" s="104"/>
      <c r="G351" s="65"/>
      <c r="H351" s="65"/>
      <c r="I351" s="65"/>
    </row>
    <row r="352" spans="1:9" ht="12" customHeight="1">
      <c r="A352" s="109"/>
      <c r="B352" s="110"/>
      <c r="C352" s="111"/>
      <c r="D352" s="65"/>
      <c r="E352" s="65"/>
      <c r="F352" s="104"/>
      <c r="G352" s="65"/>
      <c r="H352" s="65"/>
      <c r="I352" s="65"/>
    </row>
    <row r="353" spans="1:9" ht="12" customHeight="1">
      <c r="A353" s="109"/>
      <c r="B353" s="110"/>
      <c r="C353" s="111"/>
      <c r="D353" s="65"/>
      <c r="E353" s="65"/>
      <c r="F353" s="104"/>
      <c r="G353" s="65"/>
      <c r="H353" s="65"/>
      <c r="I353" s="65"/>
    </row>
    <row r="354" spans="1:9" ht="12" customHeight="1">
      <c r="A354" s="109"/>
      <c r="B354" s="110"/>
      <c r="C354" s="111"/>
      <c r="D354" s="65"/>
      <c r="E354" s="65"/>
      <c r="F354" s="104"/>
      <c r="G354" s="65"/>
      <c r="H354" s="65"/>
      <c r="I354" s="65"/>
    </row>
    <row r="355" spans="1:9" ht="12" customHeight="1">
      <c r="A355" s="109"/>
      <c r="B355" s="110"/>
      <c r="C355" s="111"/>
      <c r="D355" s="65"/>
      <c r="E355" s="65"/>
      <c r="F355" s="104"/>
      <c r="G355" s="65"/>
      <c r="H355" s="65"/>
      <c r="I355" s="65"/>
    </row>
    <row r="356" spans="1:9" ht="12" customHeight="1">
      <c r="A356" s="109"/>
      <c r="B356" s="110"/>
      <c r="C356" s="111"/>
      <c r="D356" s="65"/>
      <c r="E356" s="65"/>
      <c r="F356" s="104"/>
      <c r="G356" s="65"/>
      <c r="H356" s="65"/>
      <c r="I356" s="65"/>
    </row>
    <row r="357" spans="1:9" ht="12" customHeight="1">
      <c r="A357" s="109"/>
      <c r="B357" s="110"/>
      <c r="C357" s="111"/>
      <c r="D357" s="65"/>
      <c r="E357" s="65"/>
      <c r="F357" s="104"/>
      <c r="G357" s="65"/>
      <c r="H357" s="65"/>
      <c r="I357" s="65"/>
    </row>
    <row r="358" spans="1:9" ht="12" customHeight="1">
      <c r="A358" s="109"/>
      <c r="B358" s="110"/>
      <c r="C358" s="111"/>
      <c r="D358" s="65"/>
      <c r="E358" s="65"/>
      <c r="F358" s="104"/>
      <c r="G358" s="65"/>
      <c r="H358" s="65"/>
      <c r="I358" s="65"/>
    </row>
    <row r="359" spans="1:9" ht="12" customHeight="1">
      <c r="A359" s="109"/>
      <c r="B359" s="110"/>
      <c r="C359" s="111"/>
      <c r="D359" s="65"/>
      <c r="E359" s="65"/>
      <c r="F359" s="104"/>
      <c r="G359" s="65"/>
      <c r="H359" s="65"/>
      <c r="I359" s="65"/>
    </row>
    <row r="360" spans="1:9" ht="12" customHeight="1">
      <c r="A360" s="109"/>
      <c r="B360" s="110"/>
      <c r="C360" s="111"/>
      <c r="D360" s="65"/>
      <c r="E360" s="65"/>
      <c r="F360" s="104"/>
      <c r="G360" s="65"/>
      <c r="H360" s="65"/>
      <c r="I360" s="65"/>
    </row>
    <row r="361" spans="1:9" ht="12" customHeight="1">
      <c r="A361" s="109"/>
      <c r="B361" s="110"/>
      <c r="C361" s="111"/>
      <c r="D361" s="65"/>
      <c r="E361" s="65"/>
      <c r="F361" s="104"/>
      <c r="G361" s="65"/>
      <c r="H361" s="65"/>
      <c r="I361" s="65"/>
    </row>
    <row r="362" spans="1:9" ht="12" customHeight="1">
      <c r="A362" s="109"/>
      <c r="B362" s="110"/>
      <c r="C362" s="111"/>
      <c r="D362" s="65"/>
      <c r="E362" s="65"/>
      <c r="F362" s="104"/>
      <c r="G362" s="65"/>
      <c r="H362" s="65"/>
      <c r="I362" s="65"/>
    </row>
    <row r="363" spans="1:9" ht="12" customHeight="1">
      <c r="A363" s="109"/>
      <c r="B363" s="110"/>
      <c r="C363" s="111"/>
      <c r="D363" s="65"/>
      <c r="E363" s="65"/>
      <c r="F363" s="104"/>
      <c r="G363" s="65"/>
      <c r="H363" s="65"/>
      <c r="I363" s="65"/>
    </row>
    <row r="364" spans="1:9" ht="12" customHeight="1">
      <c r="A364" s="109"/>
      <c r="B364" s="110"/>
      <c r="C364" s="111"/>
      <c r="D364" s="65"/>
      <c r="E364" s="65"/>
      <c r="F364" s="104"/>
      <c r="G364" s="65"/>
      <c r="H364" s="65"/>
      <c r="I364" s="65"/>
    </row>
    <row r="365" spans="1:9" ht="12" customHeight="1">
      <c r="A365" s="109"/>
      <c r="B365" s="110"/>
      <c r="C365" s="111"/>
      <c r="D365" s="65"/>
      <c r="E365" s="65"/>
      <c r="F365" s="104"/>
      <c r="G365" s="65"/>
      <c r="H365" s="65"/>
      <c r="I365" s="65"/>
    </row>
    <row r="366" spans="1:9" ht="12" customHeight="1">
      <c r="A366" s="109"/>
      <c r="B366" s="110"/>
      <c r="C366" s="111"/>
      <c r="D366" s="65"/>
      <c r="E366" s="65"/>
      <c r="F366" s="104"/>
      <c r="G366" s="65"/>
      <c r="H366" s="65"/>
      <c r="I366" s="65"/>
    </row>
    <row r="367" spans="1:9" ht="12" customHeight="1">
      <c r="A367" s="109"/>
      <c r="B367" s="110"/>
      <c r="C367" s="111"/>
      <c r="D367" s="65"/>
      <c r="E367" s="65"/>
      <c r="F367" s="104"/>
      <c r="G367" s="65"/>
      <c r="H367" s="65"/>
      <c r="I367" s="65"/>
    </row>
    <row r="368" spans="1:9" ht="12" customHeight="1">
      <c r="A368" s="109"/>
      <c r="B368" s="110"/>
      <c r="C368" s="111"/>
      <c r="D368" s="65"/>
      <c r="E368" s="65"/>
      <c r="F368" s="104"/>
      <c r="G368" s="65"/>
      <c r="H368" s="65"/>
      <c r="I368" s="65"/>
    </row>
    <row r="369" spans="1:9" ht="12" customHeight="1">
      <c r="A369" s="109"/>
      <c r="B369" s="110"/>
      <c r="C369" s="111"/>
      <c r="D369" s="65"/>
      <c r="E369" s="65"/>
      <c r="F369" s="104"/>
      <c r="G369" s="65"/>
      <c r="H369" s="65"/>
      <c r="I369" s="65"/>
    </row>
    <row r="370" spans="1:9" ht="12" customHeight="1">
      <c r="A370" s="109"/>
      <c r="B370" s="110"/>
      <c r="C370" s="111"/>
      <c r="D370" s="65"/>
      <c r="E370" s="65"/>
      <c r="F370" s="104"/>
      <c r="G370" s="65"/>
      <c r="H370" s="65"/>
      <c r="I370" s="65"/>
    </row>
    <row r="371" spans="1:9" ht="12" customHeight="1">
      <c r="A371" s="109"/>
      <c r="B371" s="110"/>
      <c r="C371" s="111"/>
      <c r="D371" s="65"/>
      <c r="E371" s="65"/>
      <c r="F371" s="104"/>
      <c r="G371" s="65"/>
      <c r="H371" s="65"/>
      <c r="I371" s="65"/>
    </row>
    <row r="372" spans="1:9" ht="12" customHeight="1">
      <c r="A372" s="109"/>
      <c r="B372" s="110"/>
      <c r="C372" s="111"/>
      <c r="D372" s="65"/>
      <c r="E372" s="65"/>
      <c r="F372" s="104"/>
      <c r="G372" s="65"/>
      <c r="H372" s="65"/>
      <c r="I372" s="65"/>
    </row>
    <row r="373" spans="1:9" ht="12" customHeight="1">
      <c r="A373" s="109"/>
      <c r="B373" s="110"/>
      <c r="C373" s="111"/>
      <c r="D373" s="65"/>
      <c r="E373" s="65"/>
      <c r="F373" s="104"/>
      <c r="G373" s="65"/>
      <c r="H373" s="65"/>
      <c r="I373" s="65"/>
    </row>
    <row r="374" spans="1:9" ht="12" customHeight="1">
      <c r="A374" s="109"/>
      <c r="B374" s="110"/>
      <c r="C374" s="111"/>
      <c r="D374" s="65"/>
      <c r="E374" s="65"/>
      <c r="F374" s="104"/>
      <c r="G374" s="65"/>
      <c r="H374" s="65"/>
      <c r="I374" s="65"/>
    </row>
    <row r="375" spans="1:9" ht="12" customHeight="1">
      <c r="A375" s="109"/>
      <c r="B375" s="110"/>
      <c r="C375" s="111"/>
      <c r="D375" s="65"/>
      <c r="E375" s="65"/>
      <c r="F375" s="104"/>
      <c r="G375" s="65"/>
      <c r="H375" s="65"/>
      <c r="I375" s="65"/>
    </row>
    <row r="376" spans="1:9" ht="12" customHeight="1">
      <c r="A376" s="109"/>
      <c r="B376" s="110"/>
      <c r="C376" s="111"/>
      <c r="D376" s="65"/>
      <c r="E376" s="65"/>
      <c r="F376" s="104"/>
      <c r="G376" s="65"/>
      <c r="H376" s="65"/>
      <c r="I376" s="65"/>
    </row>
    <row r="377" spans="1:9" ht="12" customHeight="1">
      <c r="A377" s="109"/>
      <c r="B377" s="110"/>
      <c r="C377" s="111"/>
      <c r="D377" s="65"/>
      <c r="E377" s="65"/>
      <c r="F377" s="104"/>
      <c r="G377" s="65"/>
      <c r="H377" s="65"/>
      <c r="I377" s="65"/>
    </row>
    <row r="378" spans="1:9" ht="12" customHeight="1">
      <c r="A378" s="109"/>
      <c r="B378" s="110"/>
      <c r="C378" s="111"/>
      <c r="D378" s="65"/>
      <c r="E378" s="65"/>
      <c r="F378" s="104"/>
      <c r="G378" s="65"/>
      <c r="H378" s="65"/>
      <c r="I378" s="65"/>
    </row>
    <row r="379" spans="1:9" ht="12" customHeight="1">
      <c r="A379" s="109"/>
      <c r="B379" s="110"/>
      <c r="C379" s="111"/>
      <c r="D379" s="65"/>
      <c r="E379" s="65"/>
      <c r="F379" s="104"/>
      <c r="G379" s="65"/>
      <c r="H379" s="65"/>
      <c r="I379" s="65"/>
    </row>
    <row r="380" spans="1:9" ht="12" customHeight="1">
      <c r="A380" s="109"/>
      <c r="B380" s="110"/>
      <c r="C380" s="111"/>
      <c r="D380" s="65"/>
      <c r="E380" s="65"/>
      <c r="F380" s="104"/>
      <c r="G380" s="65"/>
      <c r="H380" s="65"/>
      <c r="I380" s="65"/>
    </row>
    <row r="381" spans="1:9" ht="12" customHeight="1">
      <c r="A381" s="109"/>
      <c r="B381" s="110"/>
      <c r="C381" s="111"/>
      <c r="D381" s="65"/>
      <c r="E381" s="65"/>
      <c r="F381" s="104"/>
      <c r="G381" s="65"/>
      <c r="H381" s="65"/>
      <c r="I381" s="65"/>
    </row>
    <row r="382" spans="1:9" ht="12" customHeight="1">
      <c r="A382" s="109"/>
      <c r="B382" s="110"/>
      <c r="C382" s="111"/>
      <c r="D382" s="65"/>
      <c r="E382" s="65"/>
      <c r="F382" s="104"/>
      <c r="G382" s="65"/>
      <c r="H382" s="65"/>
      <c r="I382" s="65"/>
    </row>
    <row r="383" spans="1:9" ht="12" customHeight="1">
      <c r="A383" s="109"/>
      <c r="B383" s="110"/>
      <c r="C383" s="111"/>
      <c r="D383" s="65"/>
      <c r="E383" s="65"/>
      <c r="F383" s="104"/>
      <c r="G383" s="65"/>
      <c r="H383" s="65"/>
      <c r="I383" s="65"/>
    </row>
    <row r="384" spans="1:9" ht="12" customHeight="1">
      <c r="A384" s="109"/>
      <c r="B384" s="110"/>
      <c r="C384" s="111"/>
      <c r="D384" s="65"/>
      <c r="E384" s="65"/>
      <c r="F384" s="104"/>
      <c r="G384" s="65"/>
      <c r="H384" s="65"/>
      <c r="I384" s="65"/>
    </row>
    <row r="385" spans="1:9" ht="12" customHeight="1">
      <c r="A385" s="109"/>
      <c r="B385" s="110"/>
      <c r="C385" s="111"/>
      <c r="D385" s="65"/>
      <c r="E385" s="65"/>
      <c r="F385" s="104"/>
      <c r="G385" s="65"/>
      <c r="H385" s="65"/>
      <c r="I385" s="65"/>
    </row>
    <row r="386" spans="1:9" ht="12" customHeight="1">
      <c r="A386" s="109"/>
      <c r="B386" s="110"/>
      <c r="C386" s="111"/>
      <c r="D386" s="65"/>
      <c r="E386" s="65"/>
      <c r="F386" s="104"/>
      <c r="G386" s="65"/>
      <c r="H386" s="65"/>
      <c r="I386" s="65"/>
    </row>
    <row r="387" spans="1:9" ht="12" customHeight="1">
      <c r="A387" s="109"/>
      <c r="B387" s="110"/>
      <c r="C387" s="111"/>
      <c r="D387" s="65"/>
      <c r="E387" s="65"/>
      <c r="F387" s="104"/>
      <c r="G387" s="65"/>
      <c r="H387" s="65"/>
      <c r="I387" s="65"/>
    </row>
    <row r="388" spans="1:9" ht="12" customHeight="1">
      <c r="A388" s="109"/>
      <c r="B388" s="110"/>
      <c r="C388" s="111"/>
      <c r="D388" s="65"/>
      <c r="E388" s="65"/>
      <c r="F388" s="104"/>
      <c r="G388" s="65"/>
      <c r="H388" s="65"/>
      <c r="I388" s="65"/>
    </row>
    <row r="389" spans="1:9" ht="12" customHeight="1">
      <c r="A389" s="109"/>
      <c r="B389" s="110"/>
      <c r="C389" s="111"/>
      <c r="D389" s="65"/>
      <c r="E389" s="65"/>
      <c r="F389" s="104"/>
      <c r="G389" s="65"/>
      <c r="H389" s="65"/>
      <c r="I389" s="65"/>
    </row>
    <row r="390" spans="1:9" ht="12" customHeight="1">
      <c r="A390" s="109"/>
      <c r="B390" s="110"/>
      <c r="C390" s="111"/>
      <c r="D390" s="65"/>
      <c r="E390" s="65"/>
      <c r="F390" s="104"/>
      <c r="G390" s="65"/>
      <c r="H390" s="65"/>
      <c r="I390" s="65"/>
    </row>
    <row r="391" spans="1:9" ht="12" customHeight="1">
      <c r="A391" s="109"/>
      <c r="B391" s="110"/>
      <c r="C391" s="111"/>
      <c r="D391" s="65"/>
      <c r="E391" s="65"/>
      <c r="F391" s="104"/>
      <c r="G391" s="65"/>
      <c r="H391" s="65"/>
      <c r="I391" s="65"/>
    </row>
    <row r="392" spans="1:9" ht="12" customHeight="1">
      <c r="A392" s="109"/>
      <c r="B392" s="110"/>
      <c r="C392" s="111"/>
      <c r="D392" s="65"/>
      <c r="E392" s="65"/>
      <c r="F392" s="104"/>
      <c r="G392" s="65"/>
      <c r="H392" s="65"/>
      <c r="I392" s="65"/>
    </row>
    <row r="393" spans="1:9" ht="12" customHeight="1">
      <c r="A393" s="109"/>
      <c r="B393" s="110"/>
      <c r="C393" s="111"/>
      <c r="D393" s="65"/>
      <c r="E393" s="65"/>
      <c r="F393" s="104"/>
      <c r="G393" s="65"/>
      <c r="H393" s="65"/>
      <c r="I393" s="65"/>
    </row>
    <row r="394" spans="1:9" ht="12" customHeight="1">
      <c r="A394" s="109"/>
      <c r="B394" s="110"/>
      <c r="C394" s="111"/>
      <c r="D394" s="65"/>
      <c r="E394" s="65"/>
      <c r="F394" s="104"/>
      <c r="G394" s="65"/>
      <c r="H394" s="65"/>
      <c r="I394" s="65"/>
    </row>
    <row r="395" spans="1:9" ht="12" customHeight="1">
      <c r="A395" s="109"/>
      <c r="B395" s="110"/>
      <c r="C395" s="111"/>
      <c r="D395" s="65"/>
      <c r="E395" s="65"/>
      <c r="F395" s="104"/>
      <c r="G395" s="65"/>
      <c r="H395" s="65"/>
      <c r="I395" s="65"/>
    </row>
    <row r="396" spans="1:9" ht="12" customHeight="1">
      <c r="A396" s="109"/>
      <c r="B396" s="110"/>
      <c r="C396" s="111"/>
      <c r="D396" s="65"/>
      <c r="E396" s="65"/>
      <c r="F396" s="104"/>
      <c r="G396" s="65"/>
      <c r="H396" s="65"/>
      <c r="I396" s="65"/>
    </row>
    <row r="397" spans="1:9" ht="12" customHeight="1">
      <c r="A397" s="109"/>
      <c r="B397" s="110"/>
      <c r="C397" s="111"/>
      <c r="D397" s="65"/>
      <c r="E397" s="65"/>
      <c r="F397" s="104"/>
      <c r="G397" s="65"/>
      <c r="H397" s="65"/>
      <c r="I397" s="65"/>
    </row>
    <row r="398" spans="1:9" ht="12" customHeight="1">
      <c r="A398" s="109"/>
      <c r="B398" s="110"/>
      <c r="C398" s="111"/>
      <c r="D398" s="65"/>
      <c r="E398" s="65"/>
      <c r="F398" s="104"/>
      <c r="G398" s="65"/>
      <c r="H398" s="65"/>
      <c r="I398" s="65"/>
    </row>
    <row r="399" spans="1:9" ht="12" customHeight="1">
      <c r="A399" s="109"/>
      <c r="B399" s="110"/>
      <c r="C399" s="111"/>
      <c r="D399" s="65"/>
      <c r="E399" s="65"/>
      <c r="F399" s="104"/>
      <c r="G399" s="65"/>
      <c r="H399" s="65"/>
      <c r="I399" s="65"/>
    </row>
    <row r="400" spans="1:9" ht="12" customHeight="1">
      <c r="A400" s="109"/>
      <c r="B400" s="110"/>
      <c r="C400" s="111"/>
      <c r="D400" s="65"/>
      <c r="E400" s="65"/>
      <c r="F400" s="104"/>
      <c r="G400" s="65"/>
      <c r="H400" s="65"/>
      <c r="I400" s="65"/>
    </row>
    <row r="401" spans="1:9" ht="12" customHeight="1">
      <c r="A401" s="109"/>
      <c r="B401" s="110"/>
      <c r="C401" s="111"/>
      <c r="D401" s="65"/>
      <c r="E401" s="65"/>
      <c r="F401" s="104"/>
      <c r="G401" s="65"/>
      <c r="H401" s="65"/>
      <c r="I401" s="65"/>
    </row>
    <row r="402" spans="1:9" ht="12" customHeight="1">
      <c r="A402" s="109"/>
      <c r="B402" s="110"/>
      <c r="C402" s="111"/>
      <c r="D402" s="65"/>
      <c r="E402" s="65"/>
      <c r="F402" s="104"/>
      <c r="G402" s="65"/>
      <c r="H402" s="65"/>
      <c r="I402" s="65"/>
    </row>
    <row r="403" spans="1:9" ht="12" customHeight="1">
      <c r="A403" s="109"/>
      <c r="B403" s="110"/>
      <c r="C403" s="111"/>
      <c r="D403" s="65"/>
      <c r="E403" s="65"/>
      <c r="F403" s="104"/>
      <c r="G403" s="65"/>
      <c r="H403" s="65"/>
      <c r="I403" s="65"/>
    </row>
    <row r="404" spans="1:9" ht="12" customHeight="1">
      <c r="A404" s="109"/>
      <c r="B404" s="110"/>
      <c r="C404" s="111"/>
      <c r="D404" s="65"/>
      <c r="E404" s="65"/>
      <c r="F404" s="104"/>
      <c r="G404" s="65"/>
      <c r="H404" s="65"/>
      <c r="I404" s="65"/>
    </row>
    <row r="405" spans="1:9" ht="12" customHeight="1">
      <c r="A405" s="109"/>
      <c r="B405" s="110"/>
      <c r="C405" s="111"/>
      <c r="D405" s="65"/>
      <c r="E405" s="65"/>
      <c r="F405" s="104"/>
      <c r="G405" s="65"/>
      <c r="H405" s="65"/>
      <c r="I405" s="65"/>
    </row>
    <row r="406" spans="1:9" ht="12" customHeight="1">
      <c r="A406" s="109"/>
      <c r="B406" s="110"/>
      <c r="C406" s="111"/>
      <c r="D406" s="65"/>
      <c r="E406" s="65"/>
      <c r="F406" s="104"/>
      <c r="G406" s="65"/>
      <c r="H406" s="65"/>
      <c r="I406" s="65"/>
    </row>
    <row r="407" spans="1:9" ht="12" customHeight="1">
      <c r="A407" s="109"/>
      <c r="B407" s="110"/>
      <c r="C407" s="111"/>
      <c r="D407" s="65"/>
      <c r="E407" s="65"/>
      <c r="F407" s="104"/>
      <c r="G407" s="65"/>
      <c r="H407" s="65"/>
      <c r="I407" s="65"/>
    </row>
    <row r="408" spans="1:9" ht="12" customHeight="1">
      <c r="A408" s="109"/>
      <c r="B408" s="110"/>
      <c r="C408" s="111"/>
      <c r="D408" s="65"/>
      <c r="E408" s="65"/>
      <c r="F408" s="104"/>
      <c r="G408" s="65"/>
      <c r="H408" s="65"/>
      <c r="I408" s="65"/>
    </row>
    <row r="409" spans="1:9" ht="12" customHeight="1">
      <c r="A409" s="109"/>
      <c r="B409" s="110"/>
      <c r="C409" s="111"/>
      <c r="D409" s="65"/>
      <c r="E409" s="65"/>
      <c r="F409" s="104"/>
      <c r="G409" s="65"/>
      <c r="H409" s="65"/>
      <c r="I409" s="65"/>
    </row>
    <row r="410" spans="1:9" ht="12" customHeight="1">
      <c r="A410" s="109"/>
      <c r="B410" s="110"/>
      <c r="C410" s="111"/>
      <c r="D410" s="65"/>
      <c r="E410" s="65"/>
      <c r="F410" s="104"/>
      <c r="G410" s="65"/>
      <c r="H410" s="65"/>
      <c r="I410" s="65"/>
    </row>
    <row r="411" spans="1:9" ht="12" customHeight="1">
      <c r="A411" s="109"/>
      <c r="B411" s="110"/>
      <c r="C411" s="111"/>
      <c r="D411" s="65"/>
      <c r="E411" s="65"/>
      <c r="F411" s="104"/>
      <c r="G411" s="65"/>
      <c r="H411" s="65"/>
      <c r="I411" s="65"/>
    </row>
    <row r="412" spans="1:9" ht="12" customHeight="1">
      <c r="A412" s="109"/>
      <c r="B412" s="110"/>
      <c r="C412" s="111"/>
      <c r="D412" s="65"/>
      <c r="E412" s="65"/>
      <c r="F412" s="104"/>
      <c r="G412" s="65"/>
      <c r="H412" s="65"/>
      <c r="I412" s="65"/>
    </row>
    <row r="413" spans="1:9" ht="12" customHeight="1">
      <c r="A413" s="109"/>
      <c r="B413" s="110"/>
      <c r="C413" s="111"/>
      <c r="D413" s="65"/>
      <c r="E413" s="65"/>
      <c r="F413" s="104"/>
      <c r="G413" s="65"/>
      <c r="H413" s="65"/>
      <c r="I413" s="65"/>
    </row>
    <row r="414" spans="1:9" ht="12" customHeight="1">
      <c r="A414" s="109"/>
      <c r="B414" s="110"/>
      <c r="C414" s="111"/>
      <c r="D414" s="65"/>
      <c r="E414" s="65"/>
      <c r="F414" s="104"/>
      <c r="G414" s="65"/>
      <c r="H414" s="65"/>
      <c r="I414" s="65"/>
    </row>
    <row r="415" spans="1:9" ht="12" customHeight="1">
      <c r="A415" s="109"/>
      <c r="B415" s="110"/>
      <c r="C415" s="111"/>
      <c r="D415" s="65"/>
      <c r="E415" s="65"/>
      <c r="F415" s="104"/>
      <c r="G415" s="65"/>
      <c r="H415" s="65"/>
      <c r="I415" s="65"/>
    </row>
    <row r="416" spans="1:9" ht="12" customHeight="1">
      <c r="A416" s="109"/>
      <c r="B416" s="110"/>
      <c r="C416" s="111"/>
      <c r="D416" s="65"/>
      <c r="E416" s="65"/>
      <c r="F416" s="104"/>
      <c r="G416" s="65"/>
      <c r="H416" s="65"/>
      <c r="I416" s="65"/>
    </row>
    <row r="417" spans="1:9" ht="12" customHeight="1">
      <c r="A417" s="109"/>
      <c r="B417" s="110"/>
      <c r="C417" s="111"/>
      <c r="D417" s="65"/>
      <c r="E417" s="65"/>
      <c r="F417" s="104"/>
      <c r="G417" s="65"/>
      <c r="H417" s="65"/>
      <c r="I417" s="65"/>
    </row>
    <row r="418" spans="1:9" ht="12" customHeight="1">
      <c r="A418" s="109"/>
      <c r="B418" s="110"/>
      <c r="C418" s="111"/>
      <c r="D418" s="65"/>
      <c r="E418" s="65"/>
      <c r="F418" s="104"/>
      <c r="G418" s="65"/>
      <c r="H418" s="65"/>
      <c r="I418" s="65"/>
    </row>
    <row r="419" spans="1:9" ht="12" customHeight="1">
      <c r="A419" s="109"/>
      <c r="B419" s="110"/>
      <c r="C419" s="111"/>
      <c r="D419" s="65"/>
      <c r="E419" s="65"/>
      <c r="F419" s="104"/>
      <c r="G419" s="65"/>
      <c r="H419" s="65"/>
      <c r="I419" s="65"/>
    </row>
    <row r="420" spans="1:9" ht="12" customHeight="1">
      <c r="A420" s="109"/>
      <c r="B420" s="110"/>
      <c r="C420" s="111"/>
      <c r="D420" s="65"/>
      <c r="E420" s="65"/>
      <c r="F420" s="104"/>
      <c r="G420" s="65"/>
      <c r="H420" s="65"/>
      <c r="I420" s="65"/>
    </row>
    <row r="421" spans="1:9" ht="12" customHeight="1">
      <c r="A421" s="109"/>
      <c r="B421" s="110"/>
      <c r="C421" s="111"/>
      <c r="D421" s="65"/>
      <c r="E421" s="65"/>
      <c r="F421" s="104"/>
      <c r="G421" s="65"/>
      <c r="H421" s="65"/>
      <c r="I421" s="65"/>
    </row>
    <row r="422" spans="1:9" ht="12" customHeight="1">
      <c r="A422" s="109"/>
      <c r="B422" s="110"/>
      <c r="C422" s="111"/>
      <c r="D422" s="65"/>
      <c r="E422" s="65"/>
      <c r="F422" s="104"/>
      <c r="G422" s="65"/>
      <c r="H422" s="65"/>
      <c r="I422" s="65"/>
    </row>
    <row r="423" spans="1:9" ht="12" customHeight="1">
      <c r="A423" s="109"/>
      <c r="B423" s="110"/>
      <c r="C423" s="111"/>
      <c r="D423" s="65"/>
      <c r="E423" s="65"/>
      <c r="F423" s="104"/>
      <c r="G423" s="65"/>
      <c r="H423" s="65"/>
      <c r="I423" s="65"/>
    </row>
    <row r="424" spans="1:9" ht="12" customHeight="1">
      <c r="A424" s="109"/>
      <c r="B424" s="110"/>
      <c r="C424" s="111"/>
      <c r="D424" s="65"/>
      <c r="E424" s="65"/>
      <c r="F424" s="104"/>
      <c r="G424" s="65"/>
      <c r="H424" s="65"/>
      <c r="I424" s="65"/>
    </row>
    <row r="425" spans="1:9" ht="12" customHeight="1">
      <c r="A425" s="109"/>
      <c r="B425" s="110"/>
      <c r="C425" s="111"/>
      <c r="D425" s="65"/>
      <c r="E425" s="65"/>
      <c r="F425" s="104"/>
      <c r="G425" s="65"/>
      <c r="H425" s="65"/>
      <c r="I425" s="65"/>
    </row>
    <row r="426" spans="1:9" ht="12" customHeight="1">
      <c r="A426" s="109"/>
      <c r="B426" s="110"/>
      <c r="C426" s="111"/>
      <c r="D426" s="65"/>
      <c r="E426" s="65"/>
      <c r="F426" s="104"/>
      <c r="G426" s="65"/>
      <c r="H426" s="65"/>
      <c r="I426" s="65"/>
    </row>
    <row r="427" spans="1:9" ht="12" customHeight="1">
      <c r="A427" s="109"/>
      <c r="B427" s="110"/>
      <c r="C427" s="111"/>
      <c r="D427" s="65"/>
      <c r="E427" s="65"/>
      <c r="F427" s="104"/>
      <c r="G427" s="65"/>
      <c r="H427" s="65"/>
      <c r="I427" s="65"/>
    </row>
    <row r="428" spans="1:9" ht="12" customHeight="1">
      <c r="A428" s="109"/>
      <c r="B428" s="110"/>
      <c r="C428" s="111"/>
      <c r="D428" s="65"/>
      <c r="E428" s="65"/>
      <c r="F428" s="104"/>
      <c r="G428" s="65"/>
      <c r="H428" s="65"/>
      <c r="I428" s="65"/>
    </row>
    <row r="429" spans="1:9" ht="12" customHeight="1">
      <c r="A429" s="109"/>
      <c r="B429" s="110"/>
      <c r="C429" s="111"/>
      <c r="D429" s="65"/>
      <c r="E429" s="65"/>
      <c r="F429" s="104"/>
      <c r="G429" s="65"/>
      <c r="H429" s="65"/>
      <c r="I429" s="65"/>
    </row>
    <row r="430" spans="1:9" ht="12" customHeight="1">
      <c r="A430" s="109"/>
      <c r="B430" s="110"/>
      <c r="C430" s="111"/>
      <c r="D430" s="65"/>
      <c r="E430" s="65"/>
      <c r="F430" s="104"/>
      <c r="G430" s="65"/>
      <c r="H430" s="65"/>
      <c r="I430" s="65"/>
    </row>
    <row r="431" spans="1:9" ht="12" customHeight="1">
      <c r="A431" s="109"/>
      <c r="B431" s="110"/>
      <c r="C431" s="111"/>
      <c r="D431" s="65"/>
      <c r="E431" s="65"/>
      <c r="F431" s="104"/>
      <c r="G431" s="65"/>
      <c r="H431" s="65"/>
      <c r="I431" s="65"/>
    </row>
    <row r="432" spans="1:9" ht="12" customHeight="1">
      <c r="A432" s="109"/>
      <c r="B432" s="110"/>
      <c r="C432" s="111"/>
      <c r="D432" s="65"/>
      <c r="E432" s="65"/>
      <c r="F432" s="104"/>
      <c r="G432" s="65"/>
      <c r="H432" s="65"/>
      <c r="I432" s="65"/>
    </row>
    <row r="433" spans="1:9" ht="12" customHeight="1">
      <c r="A433" s="109"/>
      <c r="B433" s="110"/>
      <c r="C433" s="111"/>
      <c r="D433" s="65"/>
      <c r="E433" s="65"/>
      <c r="F433" s="104"/>
      <c r="G433" s="65"/>
      <c r="H433" s="65"/>
      <c r="I433" s="65"/>
    </row>
    <row r="434" spans="1:9" ht="12" customHeight="1">
      <c r="A434" s="109"/>
      <c r="B434" s="110"/>
      <c r="C434" s="111"/>
      <c r="D434" s="65"/>
      <c r="E434" s="65"/>
      <c r="F434" s="104"/>
      <c r="G434" s="65"/>
      <c r="H434" s="65"/>
      <c r="I434" s="65"/>
    </row>
    <row r="435" spans="1:9" ht="12" customHeight="1">
      <c r="A435" s="109"/>
      <c r="B435" s="110"/>
      <c r="C435" s="111"/>
      <c r="D435" s="65"/>
      <c r="E435" s="65"/>
      <c r="F435" s="104"/>
      <c r="G435" s="65"/>
      <c r="H435" s="65"/>
      <c r="I435" s="65"/>
    </row>
    <row r="436" spans="1:9" ht="12" customHeight="1">
      <c r="A436" s="109"/>
      <c r="B436" s="110"/>
      <c r="C436" s="111"/>
      <c r="D436" s="65"/>
      <c r="E436" s="65"/>
      <c r="F436" s="104"/>
      <c r="G436" s="65"/>
      <c r="H436" s="65"/>
      <c r="I436" s="65"/>
    </row>
    <row r="437" spans="1:9" ht="12" customHeight="1">
      <c r="A437" s="109"/>
      <c r="B437" s="110"/>
      <c r="C437" s="111"/>
      <c r="D437" s="65"/>
      <c r="E437" s="65"/>
      <c r="F437" s="104"/>
      <c r="G437" s="65"/>
      <c r="H437" s="65"/>
      <c r="I437" s="65"/>
    </row>
    <row r="438" spans="1:9" ht="12" customHeight="1">
      <c r="A438" s="109"/>
      <c r="B438" s="110"/>
      <c r="C438" s="111"/>
      <c r="D438" s="65"/>
      <c r="E438" s="65"/>
      <c r="F438" s="104"/>
      <c r="G438" s="65"/>
      <c r="H438" s="65"/>
      <c r="I438" s="65"/>
    </row>
    <row r="439" spans="1:9" ht="12" customHeight="1">
      <c r="A439" s="109"/>
      <c r="B439" s="110"/>
      <c r="C439" s="111"/>
      <c r="D439" s="65"/>
      <c r="E439" s="65"/>
      <c r="F439" s="104"/>
      <c r="G439" s="65"/>
      <c r="H439" s="65"/>
      <c r="I439" s="65"/>
    </row>
    <row r="440" spans="1:9" ht="12" customHeight="1">
      <c r="A440" s="109"/>
      <c r="B440" s="110"/>
      <c r="C440" s="111"/>
      <c r="D440" s="65"/>
      <c r="E440" s="65"/>
      <c r="F440" s="104"/>
      <c r="G440" s="65"/>
      <c r="H440" s="65"/>
      <c r="I440" s="65"/>
    </row>
    <row r="441" spans="1:9" ht="12" customHeight="1">
      <c r="A441" s="109"/>
      <c r="B441" s="110"/>
      <c r="C441" s="111"/>
      <c r="D441" s="65"/>
      <c r="E441" s="65"/>
      <c r="F441" s="104"/>
      <c r="G441" s="65"/>
      <c r="H441" s="65"/>
      <c r="I441" s="65"/>
    </row>
    <row r="442" spans="1:9" ht="12" customHeight="1">
      <c r="A442" s="109"/>
      <c r="B442" s="110"/>
      <c r="C442" s="111"/>
      <c r="D442" s="65"/>
      <c r="E442" s="65"/>
      <c r="F442" s="104"/>
      <c r="G442" s="65"/>
      <c r="H442" s="65"/>
      <c r="I442" s="65"/>
    </row>
    <row r="443" spans="1:9" ht="12" customHeight="1">
      <c r="A443" s="109"/>
      <c r="B443" s="110"/>
      <c r="C443" s="111"/>
      <c r="D443" s="65"/>
      <c r="E443" s="65"/>
      <c r="F443" s="104"/>
      <c r="G443" s="65"/>
      <c r="H443" s="65"/>
      <c r="I443" s="65"/>
    </row>
    <row r="444" spans="1:9" ht="12" customHeight="1">
      <c r="A444" s="109"/>
      <c r="B444" s="110"/>
      <c r="C444" s="111"/>
      <c r="D444" s="65"/>
      <c r="E444" s="65"/>
      <c r="F444" s="104"/>
      <c r="G444" s="65"/>
      <c r="H444" s="65"/>
      <c r="I444" s="65"/>
    </row>
    <row r="445" spans="1:9" ht="12" customHeight="1">
      <c r="A445" s="109"/>
      <c r="B445" s="110"/>
      <c r="C445" s="111"/>
      <c r="D445" s="65"/>
      <c r="E445" s="65"/>
      <c r="F445" s="104"/>
      <c r="G445" s="65"/>
      <c r="H445" s="65"/>
      <c r="I445" s="65"/>
    </row>
    <row r="446" spans="1:9" ht="12" customHeight="1">
      <c r="A446" s="109"/>
      <c r="B446" s="110"/>
      <c r="C446" s="111"/>
      <c r="D446" s="65"/>
      <c r="E446" s="65"/>
      <c r="F446" s="104"/>
      <c r="G446" s="65"/>
      <c r="H446" s="65"/>
      <c r="I446" s="65"/>
    </row>
    <row r="447" spans="1:9" ht="12" customHeight="1">
      <c r="A447" s="109"/>
      <c r="B447" s="110"/>
      <c r="C447" s="111"/>
      <c r="D447" s="65"/>
      <c r="E447" s="65"/>
      <c r="F447" s="104"/>
      <c r="G447" s="65"/>
      <c r="H447" s="65"/>
      <c r="I447" s="65"/>
    </row>
    <row r="448" spans="1:9" ht="12" customHeight="1">
      <c r="A448" s="109"/>
      <c r="B448" s="110"/>
      <c r="C448" s="111"/>
      <c r="D448" s="65"/>
      <c r="E448" s="65"/>
      <c r="F448" s="104"/>
      <c r="G448" s="65"/>
      <c r="H448" s="65"/>
      <c r="I448" s="65"/>
    </row>
    <row r="449" spans="1:9" ht="12" customHeight="1">
      <c r="A449" s="109"/>
      <c r="B449" s="110"/>
      <c r="C449" s="111"/>
      <c r="D449" s="65"/>
      <c r="E449" s="65"/>
      <c r="F449" s="104"/>
      <c r="G449" s="65"/>
      <c r="H449" s="65"/>
      <c r="I449" s="65"/>
    </row>
    <row r="450" spans="1:9" ht="12" customHeight="1">
      <c r="A450" s="109"/>
      <c r="B450" s="110"/>
      <c r="C450" s="111"/>
      <c r="D450" s="65"/>
      <c r="E450" s="65"/>
      <c r="F450" s="104"/>
      <c r="G450" s="65"/>
      <c r="H450" s="65"/>
      <c r="I450" s="65"/>
    </row>
    <row r="451" spans="1:9" ht="12" customHeight="1">
      <c r="A451" s="109"/>
      <c r="B451" s="110"/>
      <c r="C451" s="111"/>
      <c r="D451" s="65"/>
      <c r="E451" s="65"/>
      <c r="F451" s="104"/>
      <c r="G451" s="65"/>
      <c r="H451" s="65"/>
      <c r="I451" s="65"/>
    </row>
    <row r="452" spans="1:9" ht="12" customHeight="1">
      <c r="A452" s="109"/>
      <c r="B452" s="110"/>
      <c r="C452" s="111"/>
      <c r="D452" s="65"/>
      <c r="E452" s="65"/>
      <c r="F452" s="104"/>
      <c r="G452" s="65"/>
      <c r="H452" s="65"/>
      <c r="I452" s="65"/>
    </row>
    <row r="453" spans="1:9" ht="12" customHeight="1">
      <c r="A453" s="109"/>
      <c r="B453" s="110"/>
      <c r="C453" s="111"/>
      <c r="D453" s="65"/>
      <c r="E453" s="65"/>
      <c r="F453" s="104"/>
      <c r="G453" s="65"/>
      <c r="H453" s="65"/>
      <c r="I453" s="65"/>
    </row>
    <row r="454" spans="1:9" ht="12" customHeight="1">
      <c r="A454" s="109"/>
      <c r="B454" s="110"/>
      <c r="C454" s="111"/>
      <c r="D454" s="65"/>
      <c r="E454" s="65"/>
      <c r="F454" s="104"/>
      <c r="G454" s="65"/>
      <c r="H454" s="65"/>
      <c r="I454" s="65"/>
    </row>
    <row r="455" spans="1:9" ht="12" customHeight="1">
      <c r="A455" s="109"/>
      <c r="B455" s="110"/>
      <c r="C455" s="111"/>
      <c r="D455" s="65"/>
      <c r="E455" s="65"/>
      <c r="F455" s="104"/>
      <c r="G455" s="65"/>
      <c r="H455" s="65"/>
      <c r="I455" s="65"/>
    </row>
    <row r="456" spans="1:9" ht="12" customHeight="1">
      <c r="A456" s="109"/>
      <c r="B456" s="110"/>
      <c r="C456" s="111"/>
      <c r="D456" s="65"/>
      <c r="E456" s="65"/>
      <c r="F456" s="104"/>
      <c r="G456" s="65"/>
      <c r="H456" s="65"/>
      <c r="I456" s="65"/>
    </row>
    <row r="457" spans="1:9" ht="12" customHeight="1">
      <c r="A457" s="109"/>
      <c r="B457" s="110"/>
      <c r="C457" s="111"/>
      <c r="D457" s="65"/>
      <c r="E457" s="65"/>
      <c r="F457" s="104"/>
      <c r="G457" s="65"/>
      <c r="H457" s="65"/>
      <c r="I457" s="65"/>
    </row>
    <row r="458" spans="1:9" ht="12" customHeight="1">
      <c r="A458" s="109"/>
      <c r="B458" s="110"/>
      <c r="C458" s="111"/>
      <c r="D458" s="65"/>
      <c r="E458" s="65"/>
      <c r="F458" s="104"/>
      <c r="G458" s="65"/>
      <c r="H458" s="65"/>
      <c r="I458" s="65"/>
    </row>
    <row r="459" spans="1:9" ht="12" customHeight="1">
      <c r="A459" s="109"/>
      <c r="B459" s="110"/>
      <c r="C459" s="111"/>
      <c r="D459" s="65"/>
      <c r="E459" s="65"/>
      <c r="F459" s="104"/>
      <c r="G459" s="65"/>
      <c r="H459" s="65"/>
      <c r="I459" s="65"/>
    </row>
    <row r="460" spans="1:9" ht="12" customHeight="1">
      <c r="A460" s="109"/>
      <c r="B460" s="110"/>
      <c r="C460" s="111"/>
      <c r="D460" s="65"/>
      <c r="E460" s="65"/>
      <c r="F460" s="104"/>
      <c r="G460" s="65"/>
      <c r="H460" s="65"/>
      <c r="I460" s="65"/>
    </row>
    <row r="461" spans="1:9" ht="12" customHeight="1">
      <c r="A461" s="109"/>
      <c r="B461" s="110"/>
      <c r="C461" s="111"/>
      <c r="D461" s="65"/>
      <c r="E461" s="65"/>
      <c r="F461" s="104"/>
      <c r="G461" s="65"/>
      <c r="H461" s="65"/>
      <c r="I461" s="65"/>
    </row>
    <row r="462" spans="1:9" ht="12" customHeight="1">
      <c r="A462" s="109"/>
      <c r="B462" s="110"/>
      <c r="C462" s="111"/>
      <c r="D462" s="65"/>
      <c r="E462" s="65"/>
      <c r="F462" s="104"/>
      <c r="G462" s="65"/>
      <c r="H462" s="65"/>
      <c r="I462" s="65"/>
    </row>
    <row r="463" spans="1:9" ht="12" customHeight="1">
      <c r="A463" s="109"/>
      <c r="B463" s="110"/>
      <c r="C463" s="111"/>
      <c r="D463" s="65"/>
      <c r="E463" s="65"/>
      <c r="F463" s="104"/>
      <c r="G463" s="65"/>
      <c r="H463" s="65"/>
      <c r="I463" s="65"/>
    </row>
    <row r="464" spans="1:9" ht="12" customHeight="1">
      <c r="A464" s="109"/>
      <c r="B464" s="110"/>
      <c r="C464" s="111"/>
      <c r="D464" s="65"/>
      <c r="E464" s="65"/>
      <c r="F464" s="104"/>
      <c r="G464" s="65"/>
      <c r="H464" s="65"/>
      <c r="I464" s="65"/>
    </row>
    <row r="465" spans="1:9" ht="12" customHeight="1">
      <c r="A465" s="109"/>
      <c r="B465" s="110"/>
      <c r="C465" s="111"/>
      <c r="D465" s="65"/>
      <c r="E465" s="65"/>
      <c r="F465" s="104"/>
      <c r="G465" s="65"/>
      <c r="H465" s="65"/>
      <c r="I465" s="65"/>
    </row>
    <row r="466" spans="1:9" ht="12" customHeight="1">
      <c r="A466" s="109"/>
      <c r="B466" s="110"/>
      <c r="C466" s="111"/>
      <c r="D466" s="65"/>
      <c r="E466" s="65"/>
      <c r="F466" s="104"/>
      <c r="G466" s="65"/>
      <c r="H466" s="65"/>
      <c r="I466" s="65"/>
    </row>
    <row r="467" spans="1:9" ht="12" customHeight="1">
      <c r="A467" s="109"/>
      <c r="B467" s="110"/>
      <c r="C467" s="111"/>
      <c r="D467" s="65"/>
      <c r="E467" s="65"/>
      <c r="F467" s="104"/>
      <c r="G467" s="65"/>
      <c r="H467" s="65"/>
      <c r="I467" s="65"/>
    </row>
    <row r="468" spans="1:9" ht="12" customHeight="1">
      <c r="A468" s="109"/>
      <c r="B468" s="110"/>
      <c r="C468" s="111"/>
      <c r="D468" s="65"/>
      <c r="E468" s="65"/>
      <c r="F468" s="104"/>
      <c r="G468" s="65"/>
      <c r="H468" s="65"/>
      <c r="I468" s="65"/>
    </row>
    <row r="469" spans="1:9" ht="12" customHeight="1">
      <c r="A469" s="109"/>
      <c r="B469" s="110"/>
      <c r="C469" s="111"/>
      <c r="D469" s="65"/>
      <c r="E469" s="65"/>
      <c r="F469" s="104"/>
      <c r="G469" s="65"/>
      <c r="H469" s="65"/>
      <c r="I469" s="65"/>
    </row>
    <row r="470" spans="1:9" ht="12" customHeight="1">
      <c r="A470" s="109"/>
      <c r="B470" s="110"/>
      <c r="C470" s="111"/>
      <c r="D470" s="65"/>
      <c r="E470" s="65"/>
      <c r="F470" s="104"/>
      <c r="G470" s="65"/>
      <c r="H470" s="65"/>
      <c r="I470" s="65"/>
    </row>
    <row r="471" spans="1:9" ht="12" customHeight="1">
      <c r="A471" s="109"/>
      <c r="B471" s="110"/>
      <c r="C471" s="111"/>
      <c r="D471" s="65"/>
      <c r="E471" s="65"/>
      <c r="F471" s="104"/>
      <c r="G471" s="65"/>
      <c r="H471" s="65"/>
      <c r="I471" s="65"/>
    </row>
    <row r="472" spans="1:9" ht="12" customHeight="1">
      <c r="A472" s="109"/>
      <c r="B472" s="110"/>
      <c r="C472" s="111"/>
      <c r="D472" s="65"/>
      <c r="E472" s="65"/>
      <c r="F472" s="104"/>
      <c r="G472" s="65"/>
      <c r="H472" s="65"/>
      <c r="I472" s="65"/>
    </row>
    <row r="473" spans="1:9" ht="12" customHeight="1">
      <c r="A473" s="109"/>
      <c r="B473" s="110"/>
      <c r="C473" s="111"/>
      <c r="D473" s="65"/>
      <c r="E473" s="65"/>
      <c r="F473" s="104"/>
      <c r="G473" s="65"/>
      <c r="H473" s="65"/>
      <c r="I473" s="65"/>
    </row>
    <row r="474" spans="1:9" ht="12" customHeight="1">
      <c r="A474" s="109"/>
      <c r="B474" s="110"/>
      <c r="C474" s="111"/>
      <c r="D474" s="65"/>
      <c r="E474" s="65"/>
      <c r="F474" s="104"/>
      <c r="G474" s="65"/>
      <c r="H474" s="65"/>
      <c r="I474" s="65"/>
    </row>
    <row r="475" spans="1:9" ht="12" customHeight="1">
      <c r="A475" s="109"/>
      <c r="B475" s="110"/>
      <c r="C475" s="111"/>
      <c r="D475" s="65"/>
      <c r="E475" s="65"/>
      <c r="F475" s="104"/>
      <c r="G475" s="65"/>
      <c r="H475" s="65"/>
      <c r="I475" s="65"/>
    </row>
    <row r="476" spans="1:9" ht="12" customHeight="1">
      <c r="A476" s="109"/>
      <c r="B476" s="110"/>
      <c r="C476" s="111"/>
      <c r="D476" s="65"/>
      <c r="E476" s="65"/>
      <c r="F476" s="104"/>
      <c r="G476" s="65"/>
      <c r="H476" s="65"/>
      <c r="I476" s="65"/>
    </row>
    <row r="477" spans="1:9" ht="12" customHeight="1">
      <c r="A477" s="109"/>
      <c r="B477" s="110"/>
      <c r="C477" s="111"/>
      <c r="D477" s="65"/>
      <c r="E477" s="65"/>
      <c r="F477" s="104"/>
      <c r="G477" s="65"/>
      <c r="H477" s="65"/>
      <c r="I477" s="65"/>
    </row>
    <row r="478" spans="1:9" ht="12" customHeight="1">
      <c r="A478" s="109"/>
      <c r="B478" s="110"/>
      <c r="C478" s="111"/>
      <c r="D478" s="65"/>
      <c r="E478" s="65"/>
      <c r="F478" s="104"/>
      <c r="G478" s="65"/>
      <c r="H478" s="65"/>
      <c r="I478" s="65"/>
    </row>
    <row r="479" spans="1:9" ht="12" customHeight="1">
      <c r="A479" s="109"/>
      <c r="B479" s="110"/>
      <c r="C479" s="111"/>
      <c r="D479" s="65"/>
      <c r="E479" s="65"/>
      <c r="F479" s="104"/>
      <c r="G479" s="65"/>
      <c r="H479" s="65"/>
      <c r="I479" s="65"/>
    </row>
    <row r="480" spans="1:9" ht="12" customHeight="1">
      <c r="A480" s="109"/>
      <c r="B480" s="110"/>
      <c r="C480" s="111"/>
      <c r="D480" s="65"/>
      <c r="E480" s="65"/>
      <c r="F480" s="104"/>
      <c r="G480" s="65"/>
      <c r="H480" s="65"/>
      <c r="I480" s="65"/>
    </row>
    <row r="481" spans="1:9" ht="12" customHeight="1">
      <c r="A481" s="109"/>
      <c r="B481" s="110"/>
      <c r="C481" s="111"/>
      <c r="D481" s="65"/>
      <c r="E481" s="65"/>
      <c r="F481" s="104"/>
      <c r="G481" s="65"/>
      <c r="H481" s="65"/>
      <c r="I481" s="65"/>
    </row>
    <row r="482" spans="1:9" ht="12" customHeight="1">
      <c r="A482" s="109"/>
      <c r="B482" s="110"/>
      <c r="C482" s="111"/>
      <c r="D482" s="65"/>
      <c r="E482" s="65"/>
      <c r="F482" s="104"/>
      <c r="G482" s="65"/>
      <c r="H482" s="65"/>
      <c r="I482" s="65"/>
    </row>
    <row r="483" spans="1:9" ht="12" customHeight="1">
      <c r="A483" s="109"/>
      <c r="B483" s="110"/>
      <c r="C483" s="111"/>
      <c r="D483" s="65"/>
      <c r="E483" s="65"/>
      <c r="F483" s="104"/>
      <c r="G483" s="65"/>
      <c r="H483" s="65"/>
      <c r="I483" s="65"/>
    </row>
    <row r="484" spans="1:9" ht="12" customHeight="1">
      <c r="A484" s="109"/>
      <c r="B484" s="110"/>
      <c r="C484" s="111"/>
      <c r="D484" s="65"/>
      <c r="E484" s="65"/>
      <c r="F484" s="104"/>
      <c r="G484" s="65"/>
      <c r="H484" s="65"/>
      <c r="I484" s="65"/>
    </row>
    <row r="485" spans="1:9" ht="12" customHeight="1">
      <c r="A485" s="109"/>
      <c r="B485" s="110"/>
      <c r="C485" s="111"/>
      <c r="D485" s="65"/>
      <c r="E485" s="65"/>
      <c r="F485" s="104"/>
      <c r="G485" s="65"/>
      <c r="H485" s="65"/>
      <c r="I485" s="65"/>
    </row>
    <row r="486" spans="1:9" ht="12" customHeight="1">
      <c r="A486" s="109"/>
      <c r="B486" s="110"/>
      <c r="C486" s="111"/>
      <c r="D486" s="65"/>
      <c r="E486" s="65"/>
      <c r="F486" s="104"/>
      <c r="G486" s="65"/>
      <c r="H486" s="65"/>
      <c r="I486" s="65"/>
    </row>
    <row r="487" spans="1:9" ht="12" customHeight="1">
      <c r="A487" s="109"/>
      <c r="B487" s="110"/>
      <c r="C487" s="111"/>
      <c r="D487" s="65"/>
      <c r="E487" s="65"/>
      <c r="F487" s="104"/>
      <c r="G487" s="65"/>
      <c r="H487" s="65"/>
      <c r="I487" s="65"/>
    </row>
    <row r="488" spans="1:9" ht="12" customHeight="1">
      <c r="A488" s="109"/>
      <c r="B488" s="110"/>
      <c r="C488" s="111"/>
      <c r="D488" s="65"/>
      <c r="E488" s="65"/>
      <c r="F488" s="104"/>
      <c r="G488" s="65"/>
      <c r="H488" s="65"/>
      <c r="I488" s="65"/>
    </row>
    <row r="489" spans="1:9" ht="12" customHeight="1">
      <c r="A489" s="109"/>
      <c r="B489" s="110"/>
      <c r="C489" s="111"/>
      <c r="D489" s="65"/>
      <c r="E489" s="65"/>
      <c r="F489" s="104"/>
      <c r="G489" s="65"/>
      <c r="H489" s="65"/>
      <c r="I489" s="65"/>
    </row>
    <row r="490" spans="1:9" ht="12" customHeight="1">
      <c r="A490" s="109"/>
      <c r="B490" s="110"/>
      <c r="C490" s="111"/>
      <c r="D490" s="65"/>
      <c r="E490" s="65"/>
      <c r="F490" s="104"/>
      <c r="G490" s="65"/>
      <c r="H490" s="65"/>
      <c r="I490" s="65"/>
    </row>
    <row r="491" spans="1:9" ht="12" customHeight="1">
      <c r="A491" s="109"/>
      <c r="B491" s="110"/>
      <c r="C491" s="111"/>
      <c r="D491" s="65"/>
      <c r="E491" s="65"/>
      <c r="F491" s="104"/>
      <c r="G491" s="65"/>
      <c r="H491" s="65"/>
      <c r="I491" s="65"/>
    </row>
    <row r="492" spans="1:9" ht="12" customHeight="1">
      <c r="A492" s="109"/>
      <c r="B492" s="110"/>
      <c r="C492" s="111"/>
      <c r="D492" s="65"/>
      <c r="E492" s="65"/>
      <c r="F492" s="104"/>
      <c r="G492" s="65"/>
      <c r="H492" s="65"/>
      <c r="I492" s="65"/>
    </row>
    <row r="493" spans="1:9" ht="12" customHeight="1">
      <c r="A493" s="109"/>
      <c r="B493" s="110"/>
      <c r="C493" s="111"/>
      <c r="D493" s="65"/>
      <c r="E493" s="65"/>
      <c r="F493" s="104"/>
      <c r="G493" s="65"/>
      <c r="H493" s="65"/>
      <c r="I493" s="65"/>
    </row>
    <row r="494" spans="1:9" ht="12" customHeight="1">
      <c r="A494" s="109"/>
      <c r="B494" s="110"/>
      <c r="C494" s="111"/>
      <c r="D494" s="65"/>
      <c r="E494" s="65"/>
      <c r="F494" s="104"/>
      <c r="G494" s="65"/>
      <c r="H494" s="65"/>
      <c r="I494" s="65"/>
    </row>
    <row r="495" spans="1:9" ht="12" customHeight="1">
      <c r="A495" s="109"/>
      <c r="B495" s="110"/>
      <c r="C495" s="111"/>
      <c r="D495" s="65"/>
      <c r="E495" s="65"/>
      <c r="F495" s="104"/>
      <c r="G495" s="65"/>
      <c r="H495" s="65"/>
      <c r="I495" s="65"/>
    </row>
    <row r="496" spans="1:9" ht="12" customHeight="1">
      <c r="A496" s="109"/>
      <c r="B496" s="110"/>
      <c r="C496" s="111"/>
      <c r="D496" s="65"/>
      <c r="E496" s="65"/>
      <c r="F496" s="104"/>
      <c r="G496" s="65"/>
      <c r="H496" s="65"/>
      <c r="I496" s="65"/>
    </row>
    <row r="497" spans="1:9" ht="12" customHeight="1">
      <c r="A497" s="109"/>
      <c r="B497" s="110"/>
      <c r="C497" s="111"/>
      <c r="D497" s="65"/>
      <c r="E497" s="65"/>
      <c r="F497" s="104"/>
      <c r="G497" s="65"/>
      <c r="H497" s="65"/>
      <c r="I497" s="65"/>
    </row>
    <row r="498" spans="1:9" ht="12" customHeight="1">
      <c r="A498" s="109"/>
      <c r="B498" s="110"/>
      <c r="C498" s="111"/>
      <c r="D498" s="65"/>
      <c r="E498" s="65"/>
      <c r="F498" s="104"/>
      <c r="G498" s="65"/>
      <c r="H498" s="65"/>
      <c r="I498" s="65"/>
    </row>
    <row r="499" spans="1:9" ht="12" customHeight="1">
      <c r="A499" s="109"/>
      <c r="B499" s="110"/>
      <c r="C499" s="111"/>
      <c r="D499" s="65"/>
      <c r="E499" s="65"/>
      <c r="F499" s="104"/>
      <c r="G499" s="65"/>
      <c r="H499" s="65"/>
      <c r="I499" s="65"/>
    </row>
    <row r="500" spans="1:9" ht="12" customHeight="1">
      <c r="A500" s="109"/>
      <c r="B500" s="110"/>
      <c r="C500" s="111"/>
      <c r="D500" s="65"/>
      <c r="E500" s="65"/>
      <c r="F500" s="104"/>
      <c r="G500" s="65"/>
      <c r="H500" s="65"/>
      <c r="I500" s="65"/>
    </row>
    <row r="501" spans="1:9" ht="12" customHeight="1">
      <c r="A501" s="109"/>
      <c r="B501" s="110"/>
      <c r="C501" s="111"/>
      <c r="D501" s="65"/>
      <c r="E501" s="65"/>
      <c r="F501" s="104"/>
      <c r="G501" s="65"/>
      <c r="H501" s="65"/>
      <c r="I501" s="65"/>
    </row>
    <row r="502" spans="1:9" ht="12" customHeight="1">
      <c r="A502" s="109"/>
      <c r="B502" s="110"/>
      <c r="C502" s="111"/>
      <c r="D502" s="65"/>
      <c r="E502" s="65"/>
      <c r="F502" s="104"/>
      <c r="G502" s="65"/>
      <c r="H502" s="65"/>
      <c r="I502" s="65"/>
    </row>
    <row r="503" spans="1:9" ht="12" customHeight="1">
      <c r="A503" s="109"/>
      <c r="B503" s="110"/>
      <c r="C503" s="111"/>
      <c r="D503" s="65"/>
      <c r="E503" s="65"/>
      <c r="F503" s="104"/>
      <c r="G503" s="65"/>
      <c r="H503" s="65"/>
      <c r="I503" s="65"/>
    </row>
    <row r="504" spans="1:9" ht="12" customHeight="1">
      <c r="A504" s="109"/>
      <c r="B504" s="110"/>
      <c r="C504" s="111"/>
      <c r="D504" s="65"/>
      <c r="E504" s="65"/>
      <c r="F504" s="104"/>
      <c r="G504" s="65"/>
      <c r="H504" s="65"/>
      <c r="I504" s="65"/>
    </row>
    <row r="505" spans="1:9" ht="12" customHeight="1">
      <c r="A505" s="109"/>
      <c r="B505" s="110"/>
      <c r="C505" s="111"/>
      <c r="D505" s="65"/>
      <c r="E505" s="65"/>
      <c r="F505" s="104"/>
      <c r="G505" s="65"/>
      <c r="H505" s="65"/>
      <c r="I505" s="65"/>
    </row>
    <row r="506" spans="1:9" ht="12" customHeight="1">
      <c r="A506" s="109"/>
      <c r="B506" s="110"/>
      <c r="C506" s="111"/>
      <c r="D506" s="65"/>
      <c r="E506" s="65"/>
      <c r="F506" s="104"/>
      <c r="G506" s="65"/>
      <c r="H506" s="65"/>
      <c r="I506" s="65"/>
    </row>
    <row r="507" spans="1:9" ht="12" customHeight="1">
      <c r="A507" s="109"/>
      <c r="B507" s="110"/>
      <c r="C507" s="111"/>
      <c r="D507" s="65"/>
      <c r="E507" s="65"/>
      <c r="F507" s="104"/>
      <c r="G507" s="65"/>
      <c r="H507" s="65"/>
      <c r="I507" s="65"/>
    </row>
    <row r="508" spans="1:9" ht="12" customHeight="1">
      <c r="A508" s="109"/>
      <c r="B508" s="110"/>
      <c r="C508" s="111"/>
      <c r="D508" s="65"/>
      <c r="E508" s="65"/>
      <c r="F508" s="104"/>
      <c r="G508" s="65"/>
      <c r="H508" s="65"/>
      <c r="I508" s="65"/>
    </row>
    <row r="509" spans="1:9" ht="12" customHeight="1">
      <c r="A509" s="109"/>
      <c r="B509" s="110"/>
      <c r="C509" s="111"/>
      <c r="D509" s="65"/>
      <c r="E509" s="65"/>
      <c r="F509" s="104"/>
      <c r="G509" s="65"/>
      <c r="H509" s="65"/>
      <c r="I509" s="65"/>
    </row>
    <row r="510" spans="1:9" ht="12" customHeight="1">
      <c r="A510" s="109"/>
      <c r="B510" s="110"/>
      <c r="C510" s="111"/>
      <c r="D510" s="65"/>
      <c r="E510" s="65"/>
      <c r="F510" s="104"/>
      <c r="G510" s="65"/>
      <c r="H510" s="65"/>
      <c r="I510" s="65"/>
    </row>
    <row r="511" spans="1:9" ht="12" customHeight="1">
      <c r="A511" s="109"/>
      <c r="B511" s="110"/>
      <c r="C511" s="111"/>
      <c r="D511" s="65"/>
      <c r="E511" s="65"/>
      <c r="F511" s="104"/>
      <c r="G511" s="65"/>
      <c r="H511" s="65"/>
      <c r="I511" s="65"/>
    </row>
    <row r="512" spans="1:9" ht="12" customHeight="1">
      <c r="A512" s="109"/>
      <c r="B512" s="110"/>
      <c r="C512" s="111"/>
      <c r="D512" s="65"/>
      <c r="E512" s="65"/>
      <c r="F512" s="104"/>
      <c r="G512" s="65"/>
      <c r="H512" s="65"/>
      <c r="I512" s="65"/>
    </row>
    <row r="513" spans="1:9" ht="12" customHeight="1">
      <c r="A513" s="109"/>
      <c r="B513" s="110"/>
      <c r="C513" s="111"/>
      <c r="D513" s="65"/>
      <c r="E513" s="65"/>
      <c r="F513" s="104"/>
      <c r="G513" s="65"/>
      <c r="H513" s="65"/>
      <c r="I513" s="65"/>
    </row>
    <row r="514" spans="1:9" ht="12" customHeight="1">
      <c r="A514" s="109"/>
      <c r="B514" s="110"/>
      <c r="C514" s="111"/>
      <c r="D514" s="65"/>
      <c r="E514" s="65"/>
      <c r="F514" s="104"/>
      <c r="G514" s="65"/>
      <c r="H514" s="65"/>
      <c r="I514" s="65"/>
    </row>
    <row r="515" spans="1:9" ht="12" customHeight="1">
      <c r="A515" s="109"/>
      <c r="B515" s="110"/>
      <c r="C515" s="111"/>
      <c r="D515" s="65"/>
      <c r="E515" s="65"/>
      <c r="F515" s="104"/>
      <c r="G515" s="65"/>
      <c r="H515" s="65"/>
      <c r="I515" s="65"/>
    </row>
    <row r="516" spans="1:9" ht="12" customHeight="1">
      <c r="A516" s="109"/>
      <c r="B516" s="110"/>
      <c r="C516" s="111"/>
      <c r="D516" s="65"/>
      <c r="E516" s="65"/>
      <c r="F516" s="104"/>
      <c r="G516" s="65"/>
      <c r="H516" s="65"/>
      <c r="I516" s="65"/>
    </row>
    <row r="517" spans="1:9" ht="12" customHeight="1">
      <c r="A517" s="109"/>
      <c r="B517" s="110"/>
      <c r="C517" s="111"/>
      <c r="D517" s="65"/>
      <c r="E517" s="65"/>
      <c r="F517" s="104"/>
      <c r="G517" s="65"/>
      <c r="H517" s="65"/>
      <c r="I517" s="65"/>
    </row>
    <row r="518" spans="1:9" ht="12" customHeight="1">
      <c r="A518" s="109"/>
      <c r="B518" s="110"/>
      <c r="C518" s="111"/>
      <c r="D518" s="65"/>
      <c r="E518" s="65"/>
      <c r="F518" s="104"/>
      <c r="G518" s="65"/>
      <c r="H518" s="65"/>
      <c r="I518" s="65"/>
    </row>
    <row r="519" spans="1:9" ht="12" customHeight="1">
      <c r="A519" s="109"/>
      <c r="B519" s="110"/>
      <c r="C519" s="111"/>
      <c r="D519" s="65"/>
      <c r="E519" s="65"/>
      <c r="F519" s="104"/>
      <c r="G519" s="65"/>
      <c r="H519" s="65"/>
      <c r="I519" s="65"/>
    </row>
    <row r="520" spans="1:9" ht="12" customHeight="1">
      <c r="A520" s="109"/>
      <c r="B520" s="110"/>
      <c r="C520" s="111"/>
      <c r="D520" s="65"/>
      <c r="E520" s="65"/>
      <c r="F520" s="104"/>
      <c r="G520" s="65"/>
      <c r="H520" s="65"/>
      <c r="I520" s="65"/>
    </row>
    <row r="521" spans="1:9" ht="12" customHeight="1">
      <c r="A521" s="109"/>
      <c r="B521" s="110"/>
      <c r="C521" s="111"/>
      <c r="D521" s="65"/>
      <c r="E521" s="65"/>
      <c r="F521" s="104"/>
      <c r="G521" s="65"/>
      <c r="H521" s="65"/>
      <c r="I521" s="65"/>
    </row>
    <row r="522" spans="1:9" ht="12" customHeight="1">
      <c r="A522" s="109"/>
      <c r="B522" s="110"/>
      <c r="C522" s="111"/>
      <c r="D522" s="65"/>
      <c r="E522" s="65"/>
      <c r="F522" s="104"/>
      <c r="G522" s="65"/>
      <c r="H522" s="65"/>
      <c r="I522" s="65"/>
    </row>
    <row r="523" spans="1:9" ht="12" customHeight="1">
      <c r="A523" s="109"/>
      <c r="B523" s="110"/>
      <c r="C523" s="111"/>
      <c r="D523" s="65"/>
      <c r="E523" s="65"/>
      <c r="F523" s="104"/>
      <c r="G523" s="65"/>
      <c r="H523" s="65"/>
      <c r="I523" s="65"/>
    </row>
    <row r="524" spans="1:9" ht="12" customHeight="1">
      <c r="A524" s="109"/>
      <c r="B524" s="110"/>
      <c r="C524" s="111"/>
      <c r="D524" s="65"/>
      <c r="E524" s="65"/>
      <c r="F524" s="104"/>
      <c r="G524" s="65"/>
      <c r="H524" s="65"/>
      <c r="I524" s="65"/>
    </row>
    <row r="525" spans="1:9" ht="12" customHeight="1">
      <c r="A525" s="109"/>
      <c r="B525" s="110"/>
      <c r="C525" s="111"/>
      <c r="D525" s="65"/>
      <c r="E525" s="65"/>
      <c r="F525" s="104"/>
      <c r="G525" s="65"/>
      <c r="H525" s="65"/>
      <c r="I525" s="65"/>
    </row>
    <row r="526" spans="1:9" ht="12" customHeight="1">
      <c r="A526" s="109"/>
      <c r="B526" s="110"/>
      <c r="C526" s="111"/>
      <c r="D526" s="65"/>
      <c r="E526" s="65"/>
      <c r="F526" s="104"/>
      <c r="G526" s="65"/>
      <c r="H526" s="65"/>
      <c r="I526" s="65"/>
    </row>
    <row r="527" spans="1:9" ht="12" customHeight="1">
      <c r="A527" s="109"/>
      <c r="B527" s="110"/>
      <c r="C527" s="111"/>
      <c r="D527" s="65"/>
      <c r="E527" s="65"/>
      <c r="F527" s="104"/>
      <c r="G527" s="65"/>
      <c r="H527" s="65"/>
      <c r="I527" s="65"/>
    </row>
    <row r="528" spans="1:9" ht="12" customHeight="1">
      <c r="A528" s="109"/>
      <c r="B528" s="110"/>
      <c r="C528" s="111"/>
      <c r="D528" s="65"/>
      <c r="E528" s="65"/>
      <c r="F528" s="104"/>
      <c r="G528" s="65"/>
      <c r="H528" s="65"/>
      <c r="I528" s="65"/>
    </row>
    <row r="529" spans="1:9" ht="12" customHeight="1">
      <c r="A529" s="109"/>
      <c r="B529" s="110"/>
      <c r="C529" s="111"/>
      <c r="D529" s="65"/>
      <c r="E529" s="65"/>
      <c r="F529" s="104"/>
      <c r="G529" s="65"/>
      <c r="H529" s="65"/>
      <c r="I529" s="65"/>
    </row>
    <row r="530" spans="1:9" ht="12" customHeight="1">
      <c r="A530" s="109"/>
      <c r="B530" s="110"/>
      <c r="C530" s="111"/>
      <c r="D530" s="65"/>
      <c r="E530" s="65"/>
      <c r="F530" s="104"/>
      <c r="G530" s="65"/>
      <c r="H530" s="65"/>
      <c r="I530" s="65"/>
    </row>
    <row r="531" spans="1:9" ht="12" customHeight="1">
      <c r="A531" s="109"/>
      <c r="B531" s="110"/>
      <c r="C531" s="111"/>
      <c r="D531" s="65"/>
      <c r="E531" s="65"/>
      <c r="F531" s="104"/>
      <c r="G531" s="65"/>
      <c r="H531" s="65"/>
      <c r="I531" s="65"/>
    </row>
    <row r="532" spans="1:9" ht="12" customHeight="1">
      <c r="A532" s="109"/>
      <c r="B532" s="110"/>
      <c r="C532" s="111"/>
      <c r="D532" s="65"/>
      <c r="E532" s="65"/>
      <c r="F532" s="104"/>
      <c r="G532" s="65"/>
      <c r="H532" s="65"/>
      <c r="I532" s="65"/>
    </row>
    <row r="533" spans="1:9" ht="12" customHeight="1">
      <c r="A533" s="109"/>
      <c r="B533" s="110"/>
      <c r="C533" s="111"/>
      <c r="D533" s="65"/>
      <c r="E533" s="65"/>
      <c r="F533" s="104"/>
      <c r="G533" s="65"/>
      <c r="H533" s="65"/>
      <c r="I533" s="65"/>
    </row>
    <row r="534" spans="1:9" ht="12" customHeight="1">
      <c r="A534" s="109"/>
      <c r="B534" s="110"/>
      <c r="C534" s="111"/>
      <c r="D534" s="65"/>
      <c r="E534" s="65"/>
      <c r="F534" s="104"/>
      <c r="G534" s="65"/>
      <c r="H534" s="65"/>
      <c r="I534" s="65"/>
    </row>
    <row r="535" spans="1:9" ht="12" customHeight="1">
      <c r="A535" s="109"/>
      <c r="B535" s="110"/>
      <c r="C535" s="111"/>
      <c r="D535" s="65"/>
      <c r="E535" s="65"/>
      <c r="F535" s="104"/>
      <c r="G535" s="65"/>
      <c r="H535" s="65"/>
      <c r="I535" s="65"/>
    </row>
    <row r="536" spans="1:9" ht="12" customHeight="1">
      <c r="A536" s="109"/>
      <c r="B536" s="110"/>
      <c r="C536" s="111"/>
      <c r="D536" s="65"/>
      <c r="E536" s="65"/>
      <c r="F536" s="104"/>
      <c r="G536" s="65"/>
      <c r="H536" s="65"/>
      <c r="I536" s="65"/>
    </row>
    <row r="537" spans="1:9" ht="12" customHeight="1">
      <c r="A537" s="109"/>
      <c r="B537" s="110"/>
      <c r="C537" s="111"/>
      <c r="D537" s="65"/>
      <c r="E537" s="65"/>
      <c r="F537" s="104"/>
      <c r="G537" s="65"/>
      <c r="H537" s="65"/>
      <c r="I537" s="65"/>
    </row>
    <row r="538" spans="1:9" ht="12" customHeight="1">
      <c r="A538" s="109"/>
      <c r="B538" s="110"/>
      <c r="C538" s="111"/>
      <c r="D538" s="65"/>
      <c r="E538" s="65"/>
      <c r="F538" s="104"/>
      <c r="G538" s="65"/>
      <c r="H538" s="65"/>
      <c r="I538" s="65"/>
    </row>
    <row r="539" spans="1:9" ht="12" customHeight="1">
      <c r="A539" s="109"/>
      <c r="B539" s="110"/>
      <c r="C539" s="111"/>
      <c r="D539" s="65"/>
      <c r="E539" s="65"/>
      <c r="F539" s="104"/>
      <c r="G539" s="65"/>
      <c r="H539" s="65"/>
      <c r="I539" s="65"/>
    </row>
    <row r="540" spans="1:9" ht="12" customHeight="1">
      <c r="A540" s="109"/>
      <c r="B540" s="110"/>
      <c r="C540" s="111"/>
      <c r="D540" s="65"/>
      <c r="E540" s="65"/>
      <c r="F540" s="104"/>
      <c r="G540" s="65"/>
      <c r="H540" s="65"/>
      <c r="I540" s="65"/>
    </row>
    <row r="541" spans="1:9" ht="12" customHeight="1">
      <c r="A541" s="109"/>
      <c r="B541" s="110"/>
      <c r="C541" s="111"/>
      <c r="D541" s="65"/>
      <c r="E541" s="65"/>
      <c r="F541" s="104"/>
      <c r="G541" s="65"/>
      <c r="H541" s="65"/>
      <c r="I541" s="65"/>
    </row>
    <row r="542" spans="1:9" ht="12" customHeight="1">
      <c r="A542" s="109"/>
      <c r="B542" s="110"/>
      <c r="C542" s="111"/>
      <c r="D542" s="65"/>
      <c r="E542" s="65"/>
      <c r="F542" s="104"/>
      <c r="G542" s="65"/>
      <c r="H542" s="65"/>
      <c r="I542" s="65"/>
    </row>
    <row r="543" spans="1:9" ht="12" customHeight="1">
      <c r="A543" s="109"/>
      <c r="B543" s="110"/>
      <c r="C543" s="111"/>
      <c r="D543" s="65"/>
      <c r="E543" s="65"/>
      <c r="F543" s="104"/>
      <c r="G543" s="65"/>
      <c r="H543" s="65"/>
      <c r="I543" s="65"/>
    </row>
    <row r="544" spans="1:9" ht="12" customHeight="1">
      <c r="A544" s="109"/>
      <c r="B544" s="110"/>
      <c r="C544" s="111"/>
      <c r="D544" s="65"/>
      <c r="E544" s="65"/>
      <c r="F544" s="104"/>
      <c r="G544" s="65"/>
      <c r="H544" s="65"/>
      <c r="I544" s="65"/>
    </row>
    <row r="545" spans="1:9" ht="12" customHeight="1">
      <c r="A545" s="109"/>
      <c r="B545" s="110"/>
      <c r="C545" s="111"/>
      <c r="D545" s="65"/>
      <c r="E545" s="65"/>
      <c r="F545" s="104"/>
      <c r="G545" s="65"/>
      <c r="H545" s="65"/>
      <c r="I545" s="65"/>
    </row>
    <row r="546" spans="1:9" ht="12" customHeight="1">
      <c r="A546" s="109"/>
      <c r="B546" s="110"/>
      <c r="C546" s="111"/>
      <c r="D546" s="65"/>
      <c r="E546" s="65"/>
      <c r="F546" s="104"/>
      <c r="G546" s="65"/>
      <c r="H546" s="65"/>
      <c r="I546" s="65"/>
    </row>
    <row r="547" spans="1:9" ht="12" customHeight="1">
      <c r="A547" s="109"/>
      <c r="B547" s="110"/>
      <c r="C547" s="111"/>
      <c r="D547" s="65"/>
      <c r="E547" s="65"/>
      <c r="F547" s="104"/>
      <c r="G547" s="65"/>
      <c r="H547" s="65"/>
      <c r="I547" s="65"/>
    </row>
    <row r="548" spans="1:9" ht="12" customHeight="1">
      <c r="A548" s="109"/>
      <c r="B548" s="110"/>
      <c r="C548" s="111"/>
      <c r="D548" s="65"/>
      <c r="E548" s="65"/>
      <c r="F548" s="104"/>
      <c r="G548" s="65"/>
      <c r="H548" s="65"/>
      <c r="I548" s="65"/>
    </row>
    <row r="549" spans="1:9" ht="12" customHeight="1">
      <c r="A549" s="109"/>
      <c r="B549" s="110"/>
      <c r="C549" s="111"/>
      <c r="D549" s="65"/>
      <c r="E549" s="65"/>
      <c r="F549" s="104"/>
      <c r="G549" s="65"/>
      <c r="H549" s="65"/>
      <c r="I549" s="65"/>
    </row>
    <row r="550" spans="1:9" ht="12" customHeight="1">
      <c r="A550" s="109"/>
      <c r="B550" s="110"/>
      <c r="C550" s="111"/>
      <c r="D550" s="65"/>
      <c r="E550" s="65"/>
      <c r="F550" s="104"/>
      <c r="G550" s="65"/>
      <c r="H550" s="65"/>
      <c r="I550" s="65"/>
    </row>
    <row r="551" spans="1:9" ht="12" customHeight="1">
      <c r="A551" s="109"/>
      <c r="B551" s="110"/>
      <c r="C551" s="111"/>
      <c r="D551" s="65"/>
      <c r="E551" s="65"/>
      <c r="F551" s="104"/>
      <c r="G551" s="65"/>
      <c r="H551" s="65"/>
      <c r="I551" s="65"/>
    </row>
    <row r="552" spans="1:9" ht="12" customHeight="1">
      <c r="A552" s="109"/>
      <c r="B552" s="110"/>
      <c r="C552" s="111"/>
      <c r="D552" s="65"/>
      <c r="E552" s="65"/>
      <c r="F552" s="104"/>
      <c r="G552" s="65"/>
      <c r="H552" s="65"/>
      <c r="I552" s="65"/>
    </row>
    <row r="553" spans="1:9" ht="12" customHeight="1">
      <c r="A553" s="109"/>
      <c r="B553" s="110"/>
      <c r="C553" s="111"/>
      <c r="D553" s="65"/>
      <c r="E553" s="65"/>
      <c r="F553" s="104"/>
      <c r="G553" s="65"/>
      <c r="H553" s="65"/>
      <c r="I553" s="65"/>
    </row>
    <row r="554" spans="1:9" ht="12" customHeight="1">
      <c r="A554" s="109"/>
      <c r="B554" s="110"/>
      <c r="C554" s="111"/>
      <c r="D554" s="65"/>
      <c r="E554" s="65"/>
      <c r="F554" s="104"/>
      <c r="G554" s="65"/>
      <c r="H554" s="65"/>
      <c r="I554" s="65"/>
    </row>
    <row r="555" spans="1:9" ht="12" customHeight="1">
      <c r="A555" s="109"/>
      <c r="B555" s="110"/>
      <c r="C555" s="111"/>
      <c r="D555" s="65"/>
      <c r="E555" s="65"/>
      <c r="F555" s="104"/>
      <c r="G555" s="65"/>
      <c r="H555" s="65"/>
      <c r="I555" s="65"/>
    </row>
    <row r="556" spans="1:9" ht="12" customHeight="1">
      <c r="A556" s="109"/>
      <c r="B556" s="110"/>
      <c r="C556" s="111"/>
      <c r="D556" s="65"/>
      <c r="E556" s="65"/>
      <c r="F556" s="104"/>
      <c r="G556" s="65"/>
      <c r="H556" s="65"/>
      <c r="I556" s="65"/>
    </row>
    <row r="557" spans="1:9" ht="12" customHeight="1">
      <c r="A557" s="109"/>
      <c r="B557" s="110"/>
      <c r="C557" s="111"/>
      <c r="D557" s="65"/>
      <c r="E557" s="65"/>
      <c r="F557" s="104"/>
      <c r="G557" s="65"/>
      <c r="H557" s="65"/>
      <c r="I557" s="65"/>
    </row>
    <row r="558" spans="1:9" ht="12" customHeight="1">
      <c r="A558" s="109"/>
      <c r="B558" s="110"/>
      <c r="C558" s="111"/>
      <c r="D558" s="65"/>
      <c r="E558" s="65"/>
      <c r="F558" s="104"/>
      <c r="G558" s="65"/>
      <c r="H558" s="65"/>
      <c r="I558" s="65"/>
    </row>
    <row r="559" spans="1:9" ht="12" customHeight="1">
      <c r="A559" s="109"/>
      <c r="B559" s="110"/>
      <c r="C559" s="111"/>
      <c r="D559" s="65"/>
      <c r="E559" s="65"/>
      <c r="F559" s="104"/>
      <c r="G559" s="65"/>
      <c r="H559" s="65"/>
      <c r="I559" s="65"/>
    </row>
    <row r="560" spans="1:9" ht="12" customHeight="1">
      <c r="A560" s="109"/>
      <c r="B560" s="110"/>
      <c r="C560" s="111"/>
      <c r="D560" s="65"/>
      <c r="E560" s="65"/>
      <c r="F560" s="104"/>
      <c r="G560" s="65"/>
      <c r="H560" s="65"/>
      <c r="I560" s="65"/>
    </row>
    <row r="561" spans="1:9" ht="12" customHeight="1">
      <c r="A561" s="109"/>
      <c r="B561" s="110"/>
      <c r="C561" s="111"/>
      <c r="D561" s="65"/>
      <c r="E561" s="65"/>
      <c r="F561" s="104"/>
      <c r="G561" s="65"/>
      <c r="H561" s="65"/>
      <c r="I561" s="65"/>
    </row>
    <row r="562" spans="1:9" ht="12" customHeight="1">
      <c r="A562" s="109"/>
      <c r="B562" s="110"/>
      <c r="C562" s="111"/>
      <c r="D562" s="65"/>
      <c r="E562" s="65"/>
      <c r="F562" s="104"/>
      <c r="G562" s="65"/>
      <c r="H562" s="65"/>
      <c r="I562" s="65"/>
    </row>
    <row r="563" spans="1:9" ht="12" customHeight="1">
      <c r="A563" s="109"/>
      <c r="B563" s="110"/>
      <c r="C563" s="111"/>
      <c r="D563" s="65"/>
      <c r="E563" s="65"/>
      <c r="F563" s="104"/>
      <c r="G563" s="65"/>
      <c r="H563" s="65"/>
      <c r="I563" s="65"/>
    </row>
    <row r="564" spans="1:9" ht="12" customHeight="1">
      <c r="A564" s="109"/>
      <c r="B564" s="110"/>
      <c r="C564" s="111"/>
      <c r="D564" s="65"/>
      <c r="E564" s="65"/>
      <c r="F564" s="104"/>
      <c r="G564" s="65"/>
      <c r="H564" s="65"/>
      <c r="I564" s="65"/>
    </row>
    <row r="565" spans="1:9" ht="12" customHeight="1">
      <c r="A565" s="109"/>
      <c r="B565" s="110"/>
      <c r="C565" s="111"/>
      <c r="D565" s="65"/>
      <c r="E565" s="65"/>
      <c r="F565" s="104"/>
      <c r="G565" s="65"/>
      <c r="H565" s="65"/>
      <c r="I565" s="65"/>
    </row>
    <row r="566" spans="1:9" ht="12" customHeight="1">
      <c r="A566" s="109"/>
      <c r="B566" s="110"/>
      <c r="C566" s="111"/>
      <c r="D566" s="65"/>
      <c r="E566" s="65"/>
      <c r="F566" s="104"/>
      <c r="G566" s="65"/>
      <c r="H566" s="65"/>
      <c r="I566" s="65"/>
    </row>
    <row r="567" spans="1:9" ht="12" customHeight="1">
      <c r="A567" s="109"/>
      <c r="B567" s="110"/>
      <c r="C567" s="111"/>
      <c r="D567" s="65"/>
      <c r="E567" s="65"/>
      <c r="F567" s="104"/>
      <c r="G567" s="65"/>
      <c r="H567" s="65"/>
      <c r="I567" s="65"/>
    </row>
    <row r="568" spans="1:9" ht="12" customHeight="1">
      <c r="A568" s="109"/>
      <c r="B568" s="110"/>
      <c r="C568" s="111"/>
      <c r="D568" s="65"/>
      <c r="E568" s="65"/>
      <c r="F568" s="104"/>
      <c r="G568" s="65"/>
      <c r="H568" s="65"/>
      <c r="I568" s="65"/>
    </row>
    <row r="569" spans="1:9" ht="12" customHeight="1">
      <c r="A569" s="109"/>
      <c r="B569" s="110"/>
      <c r="C569" s="111"/>
      <c r="D569" s="65"/>
      <c r="E569" s="65"/>
      <c r="F569" s="104"/>
      <c r="G569" s="65"/>
      <c r="H569" s="65"/>
      <c r="I569" s="65"/>
    </row>
    <row r="570" spans="1:9" ht="12" customHeight="1">
      <c r="A570" s="109"/>
      <c r="B570" s="110"/>
      <c r="C570" s="111"/>
      <c r="D570" s="65"/>
      <c r="E570" s="65"/>
      <c r="F570" s="104"/>
      <c r="G570" s="65"/>
      <c r="H570" s="65"/>
      <c r="I570" s="65"/>
    </row>
    <row r="571" spans="1:9" ht="12" customHeight="1">
      <c r="A571" s="109"/>
      <c r="B571" s="110"/>
      <c r="C571" s="111"/>
      <c r="D571" s="65"/>
      <c r="E571" s="65"/>
      <c r="F571" s="104"/>
      <c r="G571" s="65"/>
      <c r="H571" s="65"/>
      <c r="I571" s="65"/>
    </row>
    <row r="572" spans="1:9" ht="12" customHeight="1">
      <c r="A572" s="109"/>
      <c r="B572" s="110"/>
      <c r="C572" s="111"/>
      <c r="D572" s="65"/>
      <c r="E572" s="65"/>
      <c r="F572" s="104"/>
      <c r="G572" s="65"/>
      <c r="H572" s="65"/>
      <c r="I572" s="65"/>
    </row>
    <row r="573" spans="1:9" ht="12" customHeight="1">
      <c r="A573" s="109"/>
      <c r="B573" s="110"/>
      <c r="C573" s="111"/>
      <c r="D573" s="65"/>
      <c r="E573" s="65"/>
      <c r="F573" s="104"/>
      <c r="G573" s="65"/>
      <c r="H573" s="65"/>
      <c r="I573" s="65"/>
    </row>
    <row r="574" spans="1:9" ht="12" customHeight="1">
      <c r="A574" s="109"/>
      <c r="B574" s="110"/>
      <c r="C574" s="111"/>
      <c r="D574" s="65"/>
      <c r="E574" s="65"/>
      <c r="F574" s="104"/>
      <c r="G574" s="65"/>
      <c r="H574" s="65"/>
      <c r="I574" s="65"/>
    </row>
    <row r="575" spans="1:9" ht="12" customHeight="1">
      <c r="A575" s="109"/>
      <c r="B575" s="110"/>
      <c r="C575" s="111"/>
      <c r="D575" s="65"/>
      <c r="E575" s="65"/>
      <c r="F575" s="104"/>
      <c r="G575" s="65"/>
      <c r="H575" s="65"/>
      <c r="I575" s="65"/>
    </row>
    <row r="576" spans="1:9" ht="12" customHeight="1">
      <c r="A576" s="109"/>
      <c r="B576" s="110"/>
      <c r="C576" s="111"/>
      <c r="D576" s="65"/>
      <c r="E576" s="65"/>
      <c r="F576" s="104"/>
      <c r="G576" s="65"/>
      <c r="H576" s="65"/>
      <c r="I576" s="65"/>
    </row>
    <row r="577" spans="1:9" ht="12" customHeight="1">
      <c r="A577" s="109"/>
      <c r="B577" s="110"/>
      <c r="C577" s="111"/>
      <c r="D577" s="65"/>
      <c r="E577" s="65"/>
      <c r="F577" s="104"/>
      <c r="G577" s="65"/>
      <c r="H577" s="65"/>
      <c r="I577" s="65"/>
    </row>
    <row r="578" spans="1:9" ht="12" customHeight="1">
      <c r="A578" s="109"/>
      <c r="B578" s="110"/>
      <c r="C578" s="111"/>
      <c r="D578" s="65"/>
      <c r="E578" s="65"/>
      <c r="F578" s="104"/>
      <c r="G578" s="65"/>
      <c r="H578" s="65"/>
      <c r="I578" s="65"/>
    </row>
    <row r="579" spans="1:9" ht="12" customHeight="1">
      <c r="A579" s="109"/>
      <c r="B579" s="110"/>
      <c r="C579" s="111"/>
      <c r="D579" s="65"/>
      <c r="E579" s="65"/>
      <c r="F579" s="104"/>
      <c r="G579" s="65"/>
      <c r="H579" s="65"/>
      <c r="I579" s="65"/>
    </row>
    <row r="580" spans="1:9" ht="12" customHeight="1">
      <c r="A580" s="109"/>
      <c r="B580" s="110"/>
      <c r="C580" s="111"/>
      <c r="D580" s="65"/>
      <c r="E580" s="65"/>
      <c r="F580" s="104"/>
      <c r="G580" s="65"/>
      <c r="H580" s="65"/>
      <c r="I580" s="65"/>
    </row>
    <row r="581" spans="1:9" ht="12" customHeight="1">
      <c r="A581" s="109"/>
      <c r="B581" s="110"/>
      <c r="C581" s="111"/>
      <c r="D581" s="65"/>
      <c r="E581" s="65"/>
      <c r="F581" s="104"/>
      <c r="G581" s="65"/>
      <c r="H581" s="65"/>
      <c r="I581" s="65"/>
    </row>
    <row r="582" spans="1:9" ht="12" customHeight="1">
      <c r="A582" s="109"/>
      <c r="B582" s="110"/>
      <c r="C582" s="111"/>
      <c r="D582" s="65"/>
      <c r="E582" s="65"/>
      <c r="F582" s="104"/>
      <c r="G582" s="65"/>
      <c r="H582" s="65"/>
      <c r="I582" s="65"/>
    </row>
    <row r="583" spans="1:9" ht="12" customHeight="1">
      <c r="A583" s="109"/>
      <c r="B583" s="110"/>
      <c r="C583" s="111"/>
      <c r="D583" s="65"/>
      <c r="E583" s="65"/>
      <c r="F583" s="104"/>
      <c r="G583" s="65"/>
      <c r="H583" s="65"/>
      <c r="I583" s="65"/>
    </row>
    <row r="584" spans="1:9" ht="12" customHeight="1">
      <c r="A584" s="109"/>
      <c r="B584" s="110"/>
      <c r="C584" s="111"/>
      <c r="D584" s="65"/>
      <c r="E584" s="65"/>
      <c r="F584" s="104"/>
      <c r="G584" s="65"/>
      <c r="H584" s="65"/>
      <c r="I584" s="65"/>
    </row>
    <row r="585" spans="1:9" ht="12" customHeight="1">
      <c r="A585" s="109"/>
      <c r="B585" s="110"/>
      <c r="C585" s="111"/>
      <c r="D585" s="65"/>
      <c r="E585" s="65"/>
      <c r="F585" s="104"/>
      <c r="G585" s="65"/>
      <c r="H585" s="65"/>
      <c r="I585" s="65"/>
    </row>
    <row r="586" spans="1:9" ht="12" customHeight="1">
      <c r="A586" s="109"/>
      <c r="B586" s="110"/>
      <c r="C586" s="111"/>
      <c r="D586" s="65"/>
      <c r="E586" s="65"/>
      <c r="F586" s="104"/>
      <c r="G586" s="65"/>
      <c r="H586" s="65"/>
      <c r="I586" s="65"/>
    </row>
    <row r="587" spans="1:9" ht="12" customHeight="1">
      <c r="A587" s="109"/>
      <c r="B587" s="110"/>
      <c r="C587" s="111"/>
      <c r="D587" s="65"/>
      <c r="E587" s="65"/>
      <c r="F587" s="104"/>
      <c r="G587" s="65"/>
      <c r="H587" s="65"/>
      <c r="I587" s="65"/>
    </row>
    <row r="588" spans="1:9" ht="12" customHeight="1">
      <c r="A588" s="109"/>
      <c r="B588" s="110"/>
      <c r="C588" s="111"/>
      <c r="D588" s="65"/>
      <c r="E588" s="65"/>
      <c r="F588" s="104"/>
      <c r="G588" s="65"/>
      <c r="H588" s="65"/>
      <c r="I588" s="65"/>
    </row>
    <row r="589" spans="1:9" ht="12" customHeight="1">
      <c r="A589" s="109"/>
      <c r="B589" s="110"/>
      <c r="C589" s="111"/>
      <c r="D589" s="65"/>
      <c r="E589" s="65"/>
      <c r="F589" s="104"/>
      <c r="G589" s="65"/>
      <c r="H589" s="65"/>
      <c r="I589" s="65"/>
    </row>
    <row r="590" spans="1:9" ht="12" customHeight="1">
      <c r="A590" s="109"/>
      <c r="B590" s="110"/>
      <c r="C590" s="111"/>
      <c r="D590" s="65"/>
      <c r="E590" s="65"/>
      <c r="F590" s="104"/>
      <c r="G590" s="65"/>
      <c r="H590" s="65"/>
      <c r="I590" s="65"/>
    </row>
    <row r="591" spans="1:9" ht="12" customHeight="1">
      <c r="A591" s="109"/>
      <c r="B591" s="110"/>
      <c r="C591" s="111"/>
      <c r="D591" s="65"/>
      <c r="E591" s="65"/>
      <c r="F591" s="104"/>
      <c r="G591" s="65"/>
      <c r="H591" s="65"/>
      <c r="I591" s="65"/>
    </row>
    <row r="592" spans="1:9" ht="12" customHeight="1">
      <c r="A592" s="109"/>
      <c r="B592" s="110"/>
      <c r="C592" s="111"/>
      <c r="D592" s="65"/>
      <c r="E592" s="65"/>
      <c r="F592" s="104"/>
      <c r="G592" s="65"/>
      <c r="H592" s="65"/>
      <c r="I592" s="65"/>
    </row>
    <row r="593" spans="1:9" ht="12" customHeight="1">
      <c r="A593" s="109"/>
      <c r="B593" s="110"/>
      <c r="C593" s="111"/>
      <c r="D593" s="65"/>
      <c r="E593" s="65"/>
      <c r="F593" s="104"/>
      <c r="G593" s="65"/>
      <c r="H593" s="65"/>
      <c r="I593" s="65"/>
    </row>
    <row r="594" spans="1:9" ht="12" customHeight="1">
      <c r="A594" s="109"/>
      <c r="B594" s="110"/>
      <c r="C594" s="111"/>
      <c r="D594" s="65"/>
      <c r="E594" s="65"/>
      <c r="F594" s="104"/>
      <c r="G594" s="65"/>
      <c r="H594" s="65"/>
      <c r="I594" s="65"/>
    </row>
    <row r="595" spans="1:9" ht="12" customHeight="1">
      <c r="A595" s="109"/>
      <c r="B595" s="110"/>
      <c r="C595" s="111"/>
      <c r="D595" s="65"/>
      <c r="E595" s="65"/>
      <c r="F595" s="104"/>
      <c r="G595" s="65"/>
      <c r="H595" s="65"/>
      <c r="I595" s="65"/>
    </row>
    <row r="596" spans="1:9" ht="12" customHeight="1">
      <c r="A596" s="109"/>
      <c r="B596" s="110"/>
      <c r="C596" s="111"/>
      <c r="D596" s="65"/>
      <c r="E596" s="65"/>
      <c r="F596" s="104"/>
      <c r="G596" s="65"/>
      <c r="H596" s="65"/>
      <c r="I596" s="65"/>
    </row>
    <row r="597" spans="1:9" ht="12" customHeight="1">
      <c r="A597" s="109"/>
      <c r="B597" s="110"/>
      <c r="C597" s="111"/>
      <c r="D597" s="65"/>
      <c r="E597" s="65"/>
      <c r="F597" s="104"/>
      <c r="G597" s="65"/>
      <c r="H597" s="65"/>
      <c r="I597" s="65"/>
    </row>
    <row r="598" spans="1:9" ht="12" customHeight="1">
      <c r="A598" s="109"/>
      <c r="B598" s="110"/>
      <c r="C598" s="111"/>
      <c r="D598" s="65"/>
      <c r="E598" s="65"/>
      <c r="F598" s="104"/>
      <c r="G598" s="65"/>
      <c r="H598" s="65"/>
      <c r="I598" s="65"/>
    </row>
    <row r="599" spans="1:9" ht="12" customHeight="1">
      <c r="A599" s="109"/>
      <c r="B599" s="110"/>
      <c r="C599" s="111"/>
      <c r="D599" s="65"/>
      <c r="E599" s="65"/>
      <c r="F599" s="104"/>
      <c r="G599" s="65"/>
      <c r="H599" s="65"/>
      <c r="I599" s="65"/>
    </row>
    <row r="600" spans="1:9" ht="12" customHeight="1">
      <c r="A600" s="109"/>
      <c r="B600" s="110"/>
      <c r="C600" s="111"/>
      <c r="D600" s="65"/>
      <c r="E600" s="65"/>
      <c r="F600" s="104"/>
      <c r="G600" s="65"/>
      <c r="H600" s="65"/>
      <c r="I600" s="65"/>
    </row>
    <row r="601" spans="1:9" ht="12" customHeight="1">
      <c r="A601" s="109"/>
      <c r="B601" s="110"/>
      <c r="C601" s="111"/>
      <c r="D601" s="65"/>
      <c r="E601" s="65"/>
      <c r="F601" s="104"/>
      <c r="G601" s="65"/>
      <c r="H601" s="65"/>
      <c r="I601" s="65"/>
    </row>
    <row r="602" spans="1:9" ht="12" customHeight="1">
      <c r="A602" s="109"/>
      <c r="B602" s="110"/>
      <c r="C602" s="111"/>
      <c r="D602" s="65"/>
      <c r="E602" s="65"/>
      <c r="F602" s="104"/>
      <c r="G602" s="65"/>
      <c r="H602" s="65"/>
      <c r="I602" s="65"/>
    </row>
    <row r="603" spans="1:9" ht="12" customHeight="1">
      <c r="A603" s="109"/>
      <c r="B603" s="110"/>
      <c r="C603" s="111"/>
      <c r="D603" s="65"/>
      <c r="E603" s="65"/>
      <c r="F603" s="104"/>
      <c r="G603" s="65"/>
      <c r="H603" s="65"/>
      <c r="I603" s="65"/>
    </row>
    <row r="604" spans="1:9" ht="12" customHeight="1">
      <c r="A604" s="109"/>
      <c r="B604" s="110"/>
      <c r="C604" s="111"/>
      <c r="D604" s="65"/>
      <c r="E604" s="65"/>
      <c r="F604" s="104"/>
      <c r="G604" s="65"/>
      <c r="H604" s="65"/>
      <c r="I604" s="65"/>
    </row>
    <row r="605" spans="1:9" ht="12" customHeight="1">
      <c r="A605" s="109"/>
      <c r="B605" s="110"/>
      <c r="C605" s="111"/>
      <c r="D605" s="65"/>
      <c r="E605" s="65"/>
      <c r="F605" s="104"/>
      <c r="G605" s="65"/>
      <c r="H605" s="65"/>
      <c r="I605" s="65"/>
    </row>
    <row r="606" spans="1:9" ht="12" customHeight="1">
      <c r="A606" s="109"/>
      <c r="B606" s="110"/>
      <c r="C606" s="111"/>
      <c r="D606" s="65"/>
      <c r="E606" s="65"/>
      <c r="F606" s="104"/>
      <c r="G606" s="65"/>
      <c r="H606" s="65"/>
      <c r="I606" s="65"/>
    </row>
    <row r="607" spans="1:9" ht="12" customHeight="1">
      <c r="A607" s="109"/>
      <c r="B607" s="110"/>
      <c r="C607" s="111"/>
      <c r="D607" s="65"/>
      <c r="E607" s="65"/>
      <c r="F607" s="104"/>
      <c r="G607" s="65"/>
      <c r="H607" s="65"/>
      <c r="I607" s="65"/>
    </row>
    <row r="608" spans="1:9" ht="12" customHeight="1">
      <c r="A608" s="109"/>
      <c r="B608" s="110"/>
      <c r="C608" s="111"/>
      <c r="D608" s="65"/>
      <c r="E608" s="65"/>
      <c r="F608" s="104"/>
      <c r="G608" s="65"/>
      <c r="H608" s="65"/>
      <c r="I608" s="65"/>
    </row>
    <row r="609" spans="1:9" ht="12" customHeight="1">
      <c r="A609" s="109"/>
      <c r="B609" s="110"/>
      <c r="C609" s="111"/>
      <c r="D609" s="65"/>
      <c r="E609" s="65"/>
      <c r="F609" s="104"/>
      <c r="G609" s="65"/>
      <c r="H609" s="65"/>
      <c r="I609" s="65"/>
    </row>
    <row r="610" spans="1:9" ht="12" customHeight="1">
      <c r="A610" s="109"/>
      <c r="B610" s="110"/>
      <c r="C610" s="111"/>
      <c r="D610" s="65"/>
      <c r="E610" s="65"/>
      <c r="F610" s="104"/>
      <c r="G610" s="65"/>
      <c r="H610" s="65"/>
      <c r="I610" s="65"/>
    </row>
    <row r="611" spans="1:9" ht="12" customHeight="1">
      <c r="A611" s="109"/>
      <c r="B611" s="110"/>
      <c r="C611" s="111"/>
      <c r="D611" s="65"/>
      <c r="E611" s="65"/>
      <c r="F611" s="104"/>
      <c r="G611" s="65"/>
      <c r="H611" s="65"/>
      <c r="I611" s="65"/>
    </row>
    <row r="612" spans="1:9" ht="12" customHeight="1">
      <c r="A612" s="109"/>
      <c r="B612" s="110"/>
      <c r="C612" s="111"/>
      <c r="D612" s="65"/>
      <c r="E612" s="65"/>
      <c r="F612" s="104"/>
      <c r="G612" s="65"/>
      <c r="H612" s="65"/>
      <c r="I612" s="65"/>
    </row>
    <row r="613" spans="1:9" ht="12" customHeight="1">
      <c r="A613" s="109"/>
      <c r="B613" s="110"/>
      <c r="C613" s="111"/>
      <c r="D613" s="65"/>
      <c r="E613" s="65"/>
      <c r="F613" s="104"/>
      <c r="G613" s="65"/>
      <c r="H613" s="65"/>
      <c r="I613" s="65"/>
    </row>
    <row r="614" spans="1:9" ht="12" customHeight="1">
      <c r="A614" s="109"/>
      <c r="B614" s="110"/>
      <c r="C614" s="111"/>
      <c r="D614" s="65"/>
      <c r="E614" s="65"/>
      <c r="F614" s="104"/>
      <c r="G614" s="65"/>
      <c r="H614" s="65"/>
      <c r="I614" s="65"/>
    </row>
    <row r="615" spans="1:9" ht="12" customHeight="1">
      <c r="A615" s="109"/>
      <c r="B615" s="110"/>
      <c r="C615" s="111"/>
      <c r="D615" s="65"/>
      <c r="E615" s="65"/>
      <c r="F615" s="104"/>
      <c r="G615" s="65"/>
      <c r="H615" s="65"/>
      <c r="I615" s="65"/>
    </row>
    <row r="616" spans="1:9" ht="12" customHeight="1">
      <c r="A616" s="109"/>
      <c r="B616" s="110"/>
      <c r="C616" s="111"/>
      <c r="D616" s="65"/>
      <c r="E616" s="65"/>
      <c r="F616" s="104"/>
      <c r="G616" s="65"/>
      <c r="H616" s="65"/>
      <c r="I616" s="65"/>
    </row>
    <row r="617" spans="1:9" ht="12" customHeight="1">
      <c r="A617" s="109"/>
      <c r="B617" s="110"/>
      <c r="C617" s="111"/>
      <c r="D617" s="65"/>
      <c r="E617" s="65"/>
      <c r="F617" s="104"/>
      <c r="G617" s="65"/>
      <c r="H617" s="65"/>
      <c r="I617" s="65"/>
    </row>
    <row r="618" spans="1:9" ht="12" customHeight="1">
      <c r="A618" s="109"/>
      <c r="B618" s="110"/>
      <c r="C618" s="111"/>
      <c r="D618" s="65"/>
      <c r="E618" s="65"/>
      <c r="F618" s="104"/>
      <c r="G618" s="65"/>
      <c r="H618" s="65"/>
      <c r="I618" s="65"/>
    </row>
    <row r="619" spans="1:9" ht="12" customHeight="1">
      <c r="A619" s="109"/>
      <c r="B619" s="110"/>
      <c r="C619" s="111"/>
      <c r="D619" s="65"/>
      <c r="E619" s="65"/>
      <c r="F619" s="104"/>
      <c r="G619" s="65"/>
      <c r="H619" s="65"/>
      <c r="I619" s="65"/>
    </row>
    <row r="620" spans="1:9" ht="12" customHeight="1">
      <c r="A620" s="109"/>
      <c r="B620" s="110"/>
      <c r="C620" s="111"/>
      <c r="D620" s="65"/>
      <c r="E620" s="65"/>
      <c r="F620" s="104"/>
      <c r="G620" s="65"/>
      <c r="H620" s="65"/>
      <c r="I620" s="65"/>
    </row>
    <row r="621" spans="1:9" ht="12" customHeight="1">
      <c r="A621" s="109"/>
      <c r="B621" s="110"/>
      <c r="C621" s="111"/>
      <c r="D621" s="65"/>
      <c r="E621" s="65"/>
      <c r="F621" s="104"/>
      <c r="G621" s="65"/>
      <c r="H621" s="65"/>
      <c r="I621" s="65"/>
    </row>
    <row r="622" spans="1:9" ht="12" customHeight="1">
      <c r="A622" s="109"/>
      <c r="B622" s="110"/>
      <c r="C622" s="111"/>
      <c r="D622" s="65"/>
      <c r="E622" s="65"/>
      <c r="F622" s="104"/>
      <c r="G622" s="65"/>
      <c r="H622" s="65"/>
      <c r="I622" s="65"/>
    </row>
    <row r="623" spans="1:9" ht="12" customHeight="1">
      <c r="A623" s="109"/>
      <c r="B623" s="110"/>
      <c r="C623" s="111"/>
      <c r="D623" s="65"/>
      <c r="E623" s="65"/>
      <c r="F623" s="104"/>
      <c r="G623" s="65"/>
      <c r="H623" s="65"/>
      <c r="I623" s="65"/>
    </row>
    <row r="624" spans="1:9" ht="12" customHeight="1">
      <c r="A624" s="109"/>
      <c r="B624" s="110"/>
      <c r="C624" s="111"/>
      <c r="D624" s="65"/>
      <c r="E624" s="65"/>
      <c r="F624" s="104"/>
      <c r="G624" s="65"/>
      <c r="H624" s="65"/>
      <c r="I624" s="65"/>
    </row>
    <row r="625" spans="1:9" ht="12" customHeight="1">
      <c r="A625" s="109"/>
      <c r="B625" s="110"/>
      <c r="C625" s="111"/>
      <c r="D625" s="65"/>
      <c r="E625" s="65"/>
      <c r="F625" s="104"/>
      <c r="G625" s="65"/>
      <c r="H625" s="65"/>
      <c r="I625" s="65"/>
    </row>
    <row r="626" spans="1:9" ht="12" customHeight="1">
      <c r="A626" s="109"/>
      <c r="B626" s="110"/>
      <c r="C626" s="111"/>
      <c r="D626" s="65"/>
      <c r="E626" s="65"/>
      <c r="F626" s="104"/>
      <c r="G626" s="65"/>
      <c r="H626" s="65"/>
      <c r="I626" s="65"/>
    </row>
    <row r="627" spans="1:9" ht="12" customHeight="1">
      <c r="A627" s="109"/>
      <c r="B627" s="110"/>
      <c r="C627" s="111"/>
      <c r="D627" s="65"/>
      <c r="E627" s="65"/>
      <c r="F627" s="104"/>
      <c r="G627" s="65"/>
      <c r="H627" s="65"/>
      <c r="I627" s="65"/>
    </row>
    <row r="628" spans="1:9" ht="12" customHeight="1">
      <c r="A628" s="109"/>
      <c r="B628" s="110"/>
      <c r="C628" s="111"/>
      <c r="D628" s="65"/>
      <c r="E628" s="65"/>
      <c r="F628" s="104"/>
      <c r="G628" s="65"/>
      <c r="H628" s="65"/>
      <c r="I628" s="65"/>
    </row>
    <row r="629" spans="1:9" ht="12" customHeight="1">
      <c r="A629" s="109"/>
      <c r="B629" s="110"/>
      <c r="C629" s="111"/>
      <c r="D629" s="65"/>
      <c r="E629" s="65"/>
      <c r="F629" s="104"/>
      <c r="G629" s="65"/>
      <c r="H629" s="65"/>
      <c r="I629" s="65"/>
    </row>
    <row r="630" spans="1:9" ht="12" customHeight="1">
      <c r="A630" s="109"/>
      <c r="B630" s="110"/>
      <c r="C630" s="111"/>
      <c r="D630" s="65"/>
      <c r="E630" s="65"/>
      <c r="F630" s="104"/>
      <c r="G630" s="65"/>
      <c r="H630" s="65"/>
      <c r="I630" s="65"/>
    </row>
    <row r="631" spans="1:9" ht="12" customHeight="1">
      <c r="A631" s="109"/>
      <c r="B631" s="110"/>
      <c r="C631" s="111"/>
      <c r="D631" s="65"/>
      <c r="E631" s="65"/>
      <c r="F631" s="104"/>
      <c r="G631" s="65"/>
      <c r="H631" s="65"/>
      <c r="I631" s="65"/>
    </row>
    <row r="632" spans="1:9" ht="12" customHeight="1">
      <c r="A632" s="109"/>
      <c r="B632" s="110"/>
      <c r="C632" s="111"/>
      <c r="D632" s="65"/>
      <c r="E632" s="65"/>
      <c r="F632" s="104"/>
      <c r="G632" s="65"/>
      <c r="H632" s="65"/>
      <c r="I632" s="65"/>
    </row>
    <row r="633" spans="1:9" ht="12" customHeight="1">
      <c r="A633" s="109"/>
      <c r="B633" s="110"/>
      <c r="C633" s="111"/>
      <c r="D633" s="65"/>
      <c r="E633" s="65"/>
      <c r="F633" s="104"/>
      <c r="G633" s="65"/>
      <c r="H633" s="65"/>
      <c r="I633" s="65"/>
    </row>
    <row r="634" spans="1:9" ht="12" customHeight="1">
      <c r="A634" s="109"/>
      <c r="B634" s="110"/>
      <c r="C634" s="111"/>
      <c r="D634" s="65"/>
      <c r="E634" s="65"/>
      <c r="F634" s="104"/>
      <c r="G634" s="65"/>
      <c r="H634" s="65"/>
      <c r="I634" s="65"/>
    </row>
    <row r="635" spans="1:9" ht="12" customHeight="1">
      <c r="A635" s="109"/>
      <c r="B635" s="110"/>
      <c r="C635" s="111"/>
      <c r="D635" s="65"/>
      <c r="E635" s="65"/>
      <c r="F635" s="104"/>
      <c r="G635" s="65"/>
      <c r="H635" s="65"/>
      <c r="I635" s="65"/>
    </row>
    <row r="636" spans="1:9" ht="12" customHeight="1">
      <c r="A636" s="109"/>
      <c r="B636" s="110"/>
      <c r="C636" s="111"/>
      <c r="D636" s="65"/>
      <c r="E636" s="65"/>
      <c r="F636" s="104"/>
      <c r="G636" s="65"/>
      <c r="H636" s="65"/>
      <c r="I636" s="65"/>
    </row>
    <row r="637" spans="1:9" ht="12" customHeight="1">
      <c r="A637" s="109"/>
      <c r="B637" s="110"/>
      <c r="C637" s="111"/>
      <c r="D637" s="65"/>
      <c r="E637" s="65"/>
      <c r="F637" s="104"/>
      <c r="G637" s="65"/>
      <c r="H637" s="65"/>
      <c r="I637" s="65"/>
    </row>
    <row r="638" spans="1:9" ht="12" customHeight="1">
      <c r="A638" s="109"/>
      <c r="B638" s="110"/>
      <c r="C638" s="111"/>
      <c r="D638" s="65"/>
      <c r="E638" s="65"/>
      <c r="F638" s="104"/>
      <c r="G638" s="65"/>
      <c r="H638" s="65"/>
      <c r="I638" s="65"/>
    </row>
    <row r="639" spans="1:9" ht="12" customHeight="1">
      <c r="A639" s="109"/>
      <c r="B639" s="110"/>
      <c r="C639" s="111"/>
      <c r="D639" s="65"/>
      <c r="E639" s="65"/>
      <c r="F639" s="104"/>
      <c r="G639" s="65"/>
      <c r="H639" s="65"/>
      <c r="I639" s="65"/>
    </row>
    <row r="640" spans="1:9" ht="12" customHeight="1">
      <c r="A640" s="109"/>
      <c r="B640" s="110"/>
      <c r="C640" s="111"/>
      <c r="D640" s="65"/>
      <c r="E640" s="65"/>
      <c r="F640" s="104"/>
      <c r="G640" s="65"/>
      <c r="H640" s="65"/>
      <c r="I640" s="65"/>
    </row>
    <row r="641" spans="1:9" ht="12" customHeight="1">
      <c r="A641" s="109"/>
      <c r="B641" s="110"/>
      <c r="C641" s="111"/>
      <c r="D641" s="65"/>
      <c r="E641" s="65"/>
      <c r="F641" s="104"/>
      <c r="G641" s="65"/>
      <c r="H641" s="65"/>
      <c r="I641" s="65"/>
    </row>
    <row r="642" spans="1:9" ht="12" customHeight="1">
      <c r="A642" s="109"/>
      <c r="B642" s="110"/>
      <c r="C642" s="111"/>
      <c r="D642" s="65"/>
      <c r="E642" s="65"/>
      <c r="F642" s="104"/>
      <c r="G642" s="65"/>
      <c r="H642" s="65"/>
      <c r="I642" s="65"/>
    </row>
    <row r="643" spans="1:9" ht="12" customHeight="1">
      <c r="A643" s="109"/>
      <c r="B643" s="110"/>
      <c r="C643" s="111"/>
      <c r="D643" s="65"/>
      <c r="E643" s="65"/>
      <c r="F643" s="104"/>
      <c r="G643" s="65"/>
      <c r="H643" s="65"/>
      <c r="I643" s="65"/>
    </row>
    <row r="644" spans="1:9" ht="12" customHeight="1">
      <c r="A644" s="109"/>
      <c r="B644" s="110"/>
      <c r="C644" s="111"/>
      <c r="D644" s="65"/>
      <c r="E644" s="65"/>
      <c r="F644" s="104"/>
      <c r="G644" s="65"/>
      <c r="H644" s="65"/>
      <c r="I644" s="65"/>
    </row>
    <row r="645" spans="1:9" ht="12" customHeight="1">
      <c r="A645" s="109"/>
      <c r="B645" s="110"/>
      <c r="C645" s="111"/>
      <c r="D645" s="65"/>
      <c r="E645" s="65"/>
      <c r="F645" s="104"/>
      <c r="G645" s="65"/>
      <c r="H645" s="65"/>
      <c r="I645" s="65"/>
    </row>
    <row r="646" spans="1:9" ht="12" customHeight="1">
      <c r="A646" s="109"/>
      <c r="B646" s="110"/>
      <c r="C646" s="111"/>
      <c r="D646" s="65"/>
      <c r="E646" s="65"/>
      <c r="F646" s="104"/>
      <c r="G646" s="65"/>
      <c r="H646" s="65"/>
      <c r="I646" s="65"/>
    </row>
    <row r="647" spans="1:9" ht="12" customHeight="1">
      <c r="A647" s="109"/>
      <c r="B647" s="110"/>
      <c r="C647" s="111"/>
      <c r="D647" s="65"/>
      <c r="E647" s="65"/>
      <c r="F647" s="104"/>
      <c r="G647" s="65"/>
      <c r="H647" s="65"/>
      <c r="I647" s="65"/>
    </row>
    <row r="648" spans="1:9" ht="12" customHeight="1">
      <c r="A648" s="109"/>
      <c r="B648" s="110"/>
      <c r="C648" s="111"/>
      <c r="D648" s="65"/>
      <c r="E648" s="65"/>
      <c r="F648" s="104"/>
      <c r="G648" s="65"/>
      <c r="H648" s="65"/>
      <c r="I648" s="65"/>
    </row>
    <row r="649" spans="1:9" ht="12" customHeight="1">
      <c r="A649" s="109"/>
      <c r="B649" s="110"/>
      <c r="C649" s="111"/>
      <c r="D649" s="65"/>
      <c r="E649" s="65"/>
      <c r="F649" s="104"/>
      <c r="G649" s="65"/>
      <c r="H649" s="65"/>
      <c r="I649" s="65"/>
    </row>
    <row r="650" spans="1:9" ht="12" customHeight="1">
      <c r="A650" s="109"/>
      <c r="B650" s="110"/>
      <c r="C650" s="111"/>
      <c r="D650" s="65"/>
      <c r="E650" s="65"/>
      <c r="F650" s="104"/>
      <c r="G650" s="65"/>
      <c r="H650" s="65"/>
      <c r="I650" s="65"/>
    </row>
    <row r="651" spans="1:9" ht="12" customHeight="1">
      <c r="A651" s="109"/>
      <c r="B651" s="110"/>
      <c r="C651" s="111"/>
      <c r="D651" s="65"/>
      <c r="E651" s="65"/>
      <c r="F651" s="104"/>
      <c r="G651" s="65"/>
      <c r="H651" s="65"/>
      <c r="I651" s="65"/>
    </row>
    <row r="652" spans="1:9" ht="12" customHeight="1">
      <c r="A652" s="109"/>
      <c r="B652" s="110"/>
      <c r="C652" s="111"/>
      <c r="D652" s="65"/>
      <c r="E652" s="65"/>
      <c r="F652" s="104"/>
      <c r="G652" s="65"/>
      <c r="H652" s="65"/>
      <c r="I652" s="65"/>
    </row>
    <row r="653" spans="1:9" ht="12" customHeight="1">
      <c r="A653" s="109"/>
      <c r="B653" s="110"/>
      <c r="C653" s="111"/>
      <c r="D653" s="65"/>
      <c r="E653" s="65"/>
      <c r="F653" s="104"/>
      <c r="G653" s="65"/>
      <c r="H653" s="65"/>
      <c r="I653" s="65"/>
    </row>
    <row r="654" spans="1:9" ht="12" customHeight="1">
      <c r="A654" s="109"/>
      <c r="B654" s="110"/>
      <c r="C654" s="111"/>
      <c r="D654" s="65"/>
      <c r="E654" s="65"/>
      <c r="F654" s="104"/>
      <c r="G654" s="65"/>
      <c r="H654" s="65"/>
      <c r="I654" s="65"/>
    </row>
    <row r="655" spans="1:9" ht="12" customHeight="1">
      <c r="A655" s="109"/>
      <c r="B655" s="110"/>
      <c r="C655" s="111"/>
      <c r="D655" s="65"/>
      <c r="E655" s="65"/>
      <c r="F655" s="104"/>
      <c r="G655" s="65"/>
      <c r="H655" s="65"/>
      <c r="I655" s="65"/>
    </row>
    <row r="656" spans="1:9" ht="12" customHeight="1">
      <c r="A656" s="109"/>
      <c r="B656" s="110"/>
      <c r="C656" s="111"/>
      <c r="D656" s="65"/>
      <c r="E656" s="65"/>
      <c r="F656" s="104"/>
      <c r="G656" s="65"/>
      <c r="H656" s="65"/>
      <c r="I656" s="65"/>
    </row>
    <row r="657" spans="1:9" ht="12" customHeight="1">
      <c r="A657" s="109"/>
      <c r="B657" s="110"/>
      <c r="C657" s="111"/>
      <c r="D657" s="65"/>
      <c r="E657" s="65"/>
      <c r="F657" s="104"/>
      <c r="G657" s="65"/>
      <c r="H657" s="65"/>
      <c r="I657" s="65"/>
    </row>
    <row r="658" spans="1:9" ht="12" customHeight="1">
      <c r="A658" s="109"/>
      <c r="B658" s="110"/>
      <c r="C658" s="111"/>
      <c r="D658" s="65"/>
      <c r="E658" s="65"/>
      <c r="F658" s="104"/>
      <c r="G658" s="65"/>
      <c r="H658" s="65"/>
      <c r="I658" s="65"/>
    </row>
    <row r="659" spans="1:9" ht="12" customHeight="1">
      <c r="A659" s="109"/>
      <c r="B659" s="110"/>
      <c r="C659" s="111"/>
      <c r="D659" s="65"/>
      <c r="E659" s="65"/>
      <c r="F659" s="104"/>
      <c r="G659" s="65"/>
      <c r="H659" s="65"/>
      <c r="I659" s="65"/>
    </row>
    <row r="660" spans="1:9" ht="12" customHeight="1">
      <c r="A660" s="109"/>
      <c r="B660" s="110"/>
      <c r="C660" s="111"/>
      <c r="D660" s="65"/>
      <c r="E660" s="65"/>
      <c r="F660" s="104"/>
      <c r="G660" s="65"/>
      <c r="H660" s="65"/>
      <c r="I660" s="65"/>
    </row>
    <row r="661" spans="1:9" ht="12" customHeight="1">
      <c r="A661" s="109"/>
      <c r="B661" s="110"/>
      <c r="C661" s="111"/>
      <c r="D661" s="65"/>
      <c r="E661" s="65"/>
      <c r="F661" s="104"/>
      <c r="G661" s="65"/>
      <c r="H661" s="65"/>
      <c r="I661" s="65"/>
    </row>
    <row r="662" spans="1:9" ht="12" customHeight="1">
      <c r="A662" s="109"/>
      <c r="B662" s="110"/>
      <c r="C662" s="111"/>
      <c r="D662" s="65"/>
      <c r="E662" s="65"/>
      <c r="F662" s="104"/>
      <c r="G662" s="65"/>
      <c r="H662" s="65"/>
      <c r="I662" s="65"/>
    </row>
    <row r="663" spans="1:9" ht="12" customHeight="1">
      <c r="A663" s="109"/>
      <c r="B663" s="110"/>
      <c r="C663" s="111"/>
      <c r="D663" s="65"/>
      <c r="E663" s="65"/>
      <c r="F663" s="104"/>
      <c r="G663" s="65"/>
      <c r="H663" s="65"/>
      <c r="I663" s="65"/>
    </row>
    <row r="664" spans="1:9" ht="12" customHeight="1">
      <c r="A664" s="109"/>
      <c r="B664" s="110"/>
      <c r="C664" s="111"/>
      <c r="D664" s="65"/>
      <c r="E664" s="65"/>
      <c r="F664" s="104"/>
      <c r="G664" s="65"/>
      <c r="H664" s="65"/>
      <c r="I664" s="65"/>
    </row>
    <row r="665" spans="1:9" ht="12" customHeight="1">
      <c r="A665" s="109"/>
      <c r="B665" s="110"/>
      <c r="C665" s="111"/>
      <c r="D665" s="65"/>
      <c r="E665" s="65"/>
      <c r="F665" s="104"/>
      <c r="G665" s="65"/>
      <c r="H665" s="65"/>
      <c r="I665" s="65"/>
    </row>
    <row r="666" spans="1:9" ht="12" customHeight="1">
      <c r="A666" s="109"/>
      <c r="B666" s="110"/>
      <c r="C666" s="111"/>
      <c r="D666" s="65"/>
      <c r="E666" s="65"/>
      <c r="F666" s="104"/>
      <c r="G666" s="65"/>
      <c r="H666" s="65"/>
      <c r="I666" s="65"/>
    </row>
    <row r="667" spans="1:9" ht="12" customHeight="1">
      <c r="A667" s="109"/>
      <c r="B667" s="110"/>
      <c r="C667" s="111"/>
      <c r="D667" s="65"/>
      <c r="E667" s="65"/>
      <c r="F667" s="104"/>
      <c r="G667" s="65"/>
      <c r="H667" s="65"/>
      <c r="I667" s="65"/>
    </row>
    <row r="668" spans="1:9" ht="12" customHeight="1">
      <c r="A668" s="109"/>
      <c r="B668" s="110"/>
      <c r="C668" s="111"/>
      <c r="D668" s="65"/>
      <c r="E668" s="65"/>
      <c r="F668" s="104"/>
      <c r="G668" s="65"/>
      <c r="H668" s="65"/>
      <c r="I668" s="65"/>
    </row>
    <row r="669" spans="1:9" ht="12" customHeight="1">
      <c r="A669" s="109"/>
      <c r="B669" s="110"/>
      <c r="C669" s="111"/>
      <c r="D669" s="65"/>
      <c r="E669" s="65"/>
      <c r="F669" s="104"/>
      <c r="G669" s="65"/>
      <c r="H669" s="65"/>
      <c r="I669" s="65"/>
    </row>
    <row r="670" spans="1:9" ht="12" customHeight="1">
      <c r="A670" s="109"/>
      <c r="B670" s="110"/>
      <c r="C670" s="111"/>
      <c r="D670" s="65"/>
      <c r="E670" s="65"/>
      <c r="F670" s="104"/>
      <c r="G670" s="65"/>
      <c r="H670" s="65"/>
      <c r="I670" s="65"/>
    </row>
    <row r="671" spans="1:9" ht="12" customHeight="1">
      <c r="A671" s="109"/>
      <c r="B671" s="110"/>
      <c r="C671" s="111"/>
      <c r="D671" s="65"/>
      <c r="E671" s="65"/>
      <c r="F671" s="104"/>
      <c r="G671" s="65"/>
      <c r="H671" s="65"/>
      <c r="I671" s="65"/>
    </row>
    <row r="672" spans="1:9" ht="12" customHeight="1">
      <c r="A672" s="109"/>
      <c r="B672" s="110"/>
      <c r="C672" s="111"/>
      <c r="D672" s="65"/>
      <c r="E672" s="65"/>
      <c r="F672" s="104"/>
      <c r="G672" s="65"/>
      <c r="H672" s="65"/>
      <c r="I672" s="65"/>
    </row>
    <row r="673" spans="1:9" ht="12" customHeight="1">
      <c r="A673" s="109"/>
      <c r="B673" s="110"/>
      <c r="C673" s="111"/>
      <c r="D673" s="65"/>
      <c r="E673" s="65"/>
      <c r="F673" s="104"/>
      <c r="G673" s="65"/>
      <c r="H673" s="65"/>
      <c r="I673" s="65"/>
    </row>
    <row r="674" spans="1:9" ht="12" customHeight="1">
      <c r="A674" s="109"/>
      <c r="B674" s="110"/>
      <c r="C674" s="111"/>
      <c r="D674" s="65"/>
      <c r="E674" s="65"/>
      <c r="F674" s="104"/>
      <c r="G674" s="65"/>
      <c r="H674" s="65"/>
      <c r="I674" s="65"/>
    </row>
    <row r="675" spans="1:9" ht="12" customHeight="1">
      <c r="A675" s="109"/>
      <c r="B675" s="110"/>
      <c r="C675" s="111"/>
      <c r="D675" s="65"/>
      <c r="E675" s="65"/>
      <c r="F675" s="104"/>
      <c r="G675" s="65"/>
      <c r="H675" s="65"/>
      <c r="I675" s="65"/>
    </row>
    <row r="676" spans="1:9" ht="12" customHeight="1">
      <c r="A676" s="109"/>
      <c r="B676" s="110"/>
      <c r="C676" s="111"/>
      <c r="D676" s="65"/>
      <c r="E676" s="65"/>
      <c r="F676" s="104"/>
      <c r="G676" s="65"/>
      <c r="H676" s="65"/>
      <c r="I676" s="65"/>
    </row>
    <row r="677" spans="1:9" ht="12" customHeight="1">
      <c r="A677" s="109"/>
      <c r="B677" s="110"/>
      <c r="C677" s="111"/>
      <c r="D677" s="65"/>
      <c r="E677" s="65"/>
      <c r="F677" s="104"/>
      <c r="G677" s="65"/>
      <c r="H677" s="65"/>
      <c r="I677" s="65"/>
    </row>
    <row r="678" spans="1:9" ht="12" customHeight="1">
      <c r="A678" s="109"/>
      <c r="B678" s="110"/>
      <c r="C678" s="111"/>
      <c r="D678" s="65"/>
      <c r="E678" s="65"/>
      <c r="F678" s="104"/>
      <c r="G678" s="65"/>
      <c r="H678" s="65"/>
      <c r="I678" s="65"/>
    </row>
    <row r="679" spans="1:9" ht="12" customHeight="1">
      <c r="A679" s="109"/>
      <c r="B679" s="110"/>
      <c r="C679" s="111"/>
      <c r="D679" s="65"/>
      <c r="E679" s="65"/>
      <c r="F679" s="104"/>
      <c r="G679" s="65"/>
      <c r="H679" s="65"/>
      <c r="I679" s="65"/>
    </row>
    <row r="680" spans="1:9" ht="12" customHeight="1">
      <c r="A680" s="109"/>
      <c r="B680" s="110"/>
      <c r="C680" s="111"/>
      <c r="D680" s="65"/>
      <c r="E680" s="65"/>
      <c r="F680" s="104"/>
      <c r="G680" s="65"/>
      <c r="H680" s="65"/>
      <c r="I680" s="65"/>
    </row>
    <row r="681" spans="1:9" ht="12" customHeight="1">
      <c r="A681" s="109"/>
      <c r="B681" s="110"/>
      <c r="C681" s="111"/>
      <c r="D681" s="65"/>
      <c r="E681" s="65"/>
      <c r="F681" s="104"/>
      <c r="G681" s="65"/>
      <c r="H681" s="65"/>
      <c r="I681" s="65"/>
    </row>
    <row r="682" spans="1:9" ht="12" customHeight="1">
      <c r="A682" s="109"/>
      <c r="B682" s="110"/>
      <c r="C682" s="111"/>
      <c r="D682" s="65"/>
      <c r="E682" s="65"/>
      <c r="F682" s="104"/>
      <c r="G682" s="65"/>
      <c r="H682" s="65"/>
      <c r="I682" s="65"/>
    </row>
    <row r="683" spans="1:9" ht="12" customHeight="1">
      <c r="A683" s="109"/>
      <c r="B683" s="110"/>
      <c r="C683" s="111"/>
      <c r="D683" s="65"/>
      <c r="E683" s="65"/>
      <c r="F683" s="104"/>
      <c r="G683" s="65"/>
      <c r="H683" s="65"/>
      <c r="I683" s="65"/>
    </row>
    <row r="684" spans="1:9" ht="12" customHeight="1">
      <c r="A684" s="109"/>
      <c r="B684" s="110"/>
      <c r="C684" s="111"/>
      <c r="D684" s="65"/>
      <c r="E684" s="65"/>
      <c r="F684" s="104"/>
      <c r="G684" s="65"/>
      <c r="H684" s="65"/>
      <c r="I684" s="65"/>
    </row>
    <row r="685" spans="1:9" ht="12" customHeight="1">
      <c r="A685" s="109"/>
      <c r="B685" s="110"/>
      <c r="C685" s="111"/>
      <c r="D685" s="65"/>
      <c r="E685" s="65"/>
      <c r="F685" s="104"/>
      <c r="G685" s="65"/>
      <c r="H685" s="65"/>
      <c r="I685" s="65"/>
    </row>
    <row r="686" spans="1:9" ht="12" customHeight="1">
      <c r="A686" s="109"/>
      <c r="B686" s="110"/>
      <c r="C686" s="111"/>
      <c r="D686" s="65"/>
      <c r="E686" s="65"/>
      <c r="F686" s="104"/>
      <c r="G686" s="65"/>
      <c r="H686" s="65"/>
      <c r="I686" s="65"/>
    </row>
    <row r="687" spans="1:9" ht="12" customHeight="1">
      <c r="A687" s="109"/>
      <c r="B687" s="110"/>
      <c r="C687" s="111"/>
      <c r="D687" s="65"/>
      <c r="E687" s="65"/>
      <c r="F687" s="104"/>
      <c r="G687" s="65"/>
      <c r="H687" s="65"/>
      <c r="I687" s="65"/>
    </row>
    <row r="688" spans="1:9" ht="12" customHeight="1">
      <c r="A688" s="109"/>
      <c r="B688" s="110"/>
      <c r="C688" s="111"/>
      <c r="D688" s="65"/>
      <c r="E688" s="65"/>
      <c r="F688" s="104"/>
      <c r="G688" s="65"/>
      <c r="H688" s="65"/>
      <c r="I688" s="65"/>
    </row>
    <row r="689" spans="1:9" ht="12" customHeight="1">
      <c r="A689" s="109"/>
      <c r="B689" s="110"/>
      <c r="C689" s="111"/>
      <c r="D689" s="65"/>
      <c r="E689" s="65"/>
      <c r="F689" s="104"/>
      <c r="G689" s="65"/>
      <c r="H689" s="65"/>
      <c r="I689" s="65"/>
    </row>
    <row r="690" spans="1:9" ht="12" customHeight="1">
      <c r="A690" s="109"/>
      <c r="B690" s="110"/>
      <c r="C690" s="111"/>
      <c r="D690" s="65"/>
      <c r="E690" s="65"/>
      <c r="F690" s="104"/>
      <c r="G690" s="65"/>
      <c r="H690" s="65"/>
      <c r="I690" s="65"/>
    </row>
    <row r="691" spans="1:9" ht="12" customHeight="1">
      <c r="A691" s="109"/>
      <c r="B691" s="110"/>
      <c r="C691" s="111"/>
      <c r="D691" s="65"/>
      <c r="E691" s="65"/>
      <c r="F691" s="104"/>
      <c r="G691" s="65"/>
      <c r="H691" s="65"/>
      <c r="I691" s="65"/>
    </row>
    <row r="692" spans="1:9" ht="12" customHeight="1">
      <c r="A692" s="109"/>
      <c r="B692" s="110"/>
      <c r="C692" s="111"/>
      <c r="D692" s="65"/>
      <c r="E692" s="65"/>
      <c r="F692" s="104"/>
      <c r="G692" s="65"/>
      <c r="H692" s="65"/>
      <c r="I692" s="65"/>
    </row>
    <row r="693" spans="1:9" ht="12" customHeight="1">
      <c r="A693" s="109"/>
      <c r="B693" s="110"/>
      <c r="C693" s="111"/>
      <c r="D693" s="65"/>
      <c r="E693" s="65"/>
      <c r="F693" s="104"/>
      <c r="G693" s="65"/>
      <c r="H693" s="65"/>
      <c r="I693" s="65"/>
    </row>
    <row r="694" spans="1:9" ht="12" customHeight="1">
      <c r="A694" s="109"/>
      <c r="B694" s="110"/>
      <c r="C694" s="111"/>
      <c r="D694" s="65"/>
      <c r="E694" s="65"/>
      <c r="F694" s="104"/>
      <c r="G694" s="65"/>
      <c r="H694" s="65"/>
      <c r="I694" s="65"/>
    </row>
    <row r="695" spans="1:9" ht="12" customHeight="1">
      <c r="A695" s="109"/>
      <c r="B695" s="110"/>
      <c r="C695" s="111"/>
      <c r="D695" s="65"/>
      <c r="E695" s="65"/>
      <c r="F695" s="104"/>
      <c r="G695" s="65"/>
      <c r="H695" s="65"/>
      <c r="I695" s="65"/>
    </row>
    <row r="696" spans="1:9" ht="12" customHeight="1">
      <c r="A696" s="109"/>
      <c r="B696" s="110"/>
      <c r="C696" s="111"/>
      <c r="D696" s="65"/>
      <c r="E696" s="65"/>
      <c r="F696" s="104"/>
      <c r="G696" s="65"/>
      <c r="H696" s="65"/>
      <c r="I696" s="65"/>
    </row>
    <row r="697" spans="1:9" ht="12" customHeight="1">
      <c r="A697" s="109"/>
      <c r="B697" s="110"/>
      <c r="C697" s="111"/>
      <c r="D697" s="65"/>
      <c r="E697" s="65"/>
      <c r="F697" s="104"/>
      <c r="G697" s="65"/>
      <c r="H697" s="65"/>
      <c r="I697" s="65"/>
    </row>
    <row r="698" spans="1:9" ht="12" customHeight="1">
      <c r="A698" s="109"/>
      <c r="B698" s="110"/>
      <c r="C698" s="111"/>
      <c r="D698" s="65"/>
      <c r="E698" s="65"/>
      <c r="F698" s="104"/>
      <c r="G698" s="65"/>
      <c r="H698" s="65"/>
      <c r="I698" s="65"/>
    </row>
    <row r="699" spans="1:9" ht="12" customHeight="1">
      <c r="A699" s="109"/>
      <c r="B699" s="110"/>
      <c r="C699" s="111"/>
      <c r="D699" s="65"/>
      <c r="E699" s="65"/>
      <c r="F699" s="104"/>
      <c r="G699" s="65"/>
      <c r="H699" s="65"/>
      <c r="I699" s="65"/>
    </row>
    <row r="700" spans="1:9" ht="12" customHeight="1">
      <c r="A700" s="109"/>
      <c r="B700" s="110"/>
      <c r="C700" s="111"/>
      <c r="D700" s="65"/>
      <c r="E700" s="65"/>
      <c r="F700" s="104"/>
      <c r="G700" s="65"/>
      <c r="H700" s="65"/>
      <c r="I700" s="65"/>
    </row>
    <row r="701" spans="1:9" ht="12" customHeight="1">
      <c r="A701" s="109"/>
      <c r="B701" s="110"/>
      <c r="C701" s="111"/>
      <c r="D701" s="65"/>
      <c r="E701" s="65"/>
      <c r="F701" s="104"/>
      <c r="G701" s="65"/>
      <c r="H701" s="65"/>
      <c r="I701" s="65"/>
    </row>
    <row r="702" spans="1:9" ht="12" customHeight="1">
      <c r="A702" s="109"/>
      <c r="B702" s="110"/>
      <c r="C702" s="111"/>
      <c r="D702" s="65"/>
      <c r="E702" s="65"/>
      <c r="F702" s="104"/>
      <c r="G702" s="65"/>
      <c r="H702" s="65"/>
      <c r="I702" s="65"/>
    </row>
    <row r="703" spans="1:9" ht="12" customHeight="1">
      <c r="A703" s="109"/>
      <c r="B703" s="110"/>
      <c r="C703" s="111"/>
      <c r="D703" s="65"/>
      <c r="E703" s="65"/>
      <c r="F703" s="104"/>
      <c r="G703" s="65"/>
      <c r="H703" s="65"/>
      <c r="I703" s="65"/>
    </row>
    <row r="704" spans="1:9" ht="12" customHeight="1">
      <c r="A704" s="109"/>
      <c r="B704" s="110"/>
      <c r="C704" s="111"/>
      <c r="D704" s="65"/>
      <c r="E704" s="65"/>
      <c r="F704" s="104"/>
      <c r="G704" s="65"/>
      <c r="H704" s="65"/>
      <c r="I704" s="65"/>
    </row>
    <row r="705" spans="1:9" ht="12" customHeight="1">
      <c r="A705" s="109"/>
      <c r="B705" s="110"/>
      <c r="C705" s="111"/>
      <c r="D705" s="65"/>
      <c r="E705" s="65"/>
      <c r="F705" s="104"/>
      <c r="G705" s="65"/>
      <c r="H705" s="65"/>
      <c r="I705" s="65"/>
    </row>
    <row r="706" spans="1:9" ht="12" customHeight="1">
      <c r="A706" s="109"/>
      <c r="B706" s="110"/>
      <c r="C706" s="111"/>
      <c r="D706" s="65"/>
      <c r="E706" s="65"/>
      <c r="F706" s="104"/>
      <c r="G706" s="65"/>
      <c r="H706" s="65"/>
      <c r="I706" s="65"/>
    </row>
    <row r="707" spans="1:9" ht="12" customHeight="1">
      <c r="A707" s="109"/>
      <c r="B707" s="110"/>
      <c r="C707" s="111"/>
      <c r="D707" s="65"/>
      <c r="E707" s="65"/>
      <c r="F707" s="104"/>
      <c r="G707" s="65"/>
      <c r="H707" s="65"/>
      <c r="I707" s="65"/>
    </row>
    <row r="708" spans="1:9" ht="12" customHeight="1">
      <c r="A708" s="109"/>
      <c r="B708" s="110"/>
      <c r="C708" s="111"/>
      <c r="D708" s="65"/>
      <c r="E708" s="65"/>
      <c r="F708" s="104"/>
      <c r="G708" s="65"/>
      <c r="H708" s="65"/>
      <c r="I708" s="65"/>
    </row>
    <row r="709" spans="1:9" ht="12" customHeight="1">
      <c r="A709" s="109"/>
      <c r="B709" s="110"/>
      <c r="C709" s="111"/>
      <c r="D709" s="65"/>
      <c r="E709" s="65"/>
      <c r="F709" s="104"/>
      <c r="G709" s="65"/>
      <c r="H709" s="65"/>
      <c r="I709" s="65"/>
    </row>
    <row r="710" spans="1:9" ht="12" customHeight="1">
      <c r="A710" s="109"/>
      <c r="B710" s="110"/>
      <c r="C710" s="111"/>
      <c r="D710" s="65"/>
      <c r="E710" s="65"/>
      <c r="F710" s="104"/>
      <c r="G710" s="65"/>
      <c r="H710" s="65"/>
      <c r="I710" s="65"/>
    </row>
    <row r="711" spans="1:9" ht="12" customHeight="1">
      <c r="A711" s="109"/>
      <c r="B711" s="110"/>
      <c r="C711" s="111"/>
      <c r="D711" s="65"/>
      <c r="E711" s="65"/>
      <c r="F711" s="104"/>
      <c r="G711" s="65"/>
      <c r="H711" s="65"/>
      <c r="I711" s="65"/>
    </row>
    <row r="712" spans="1:9" ht="12" customHeight="1">
      <c r="A712" s="109"/>
      <c r="B712" s="110"/>
      <c r="C712" s="111"/>
      <c r="D712" s="65"/>
      <c r="E712" s="65"/>
      <c r="F712" s="104"/>
      <c r="G712" s="65"/>
      <c r="H712" s="65"/>
      <c r="I712" s="65"/>
    </row>
    <row r="713" spans="1:9" ht="12" customHeight="1">
      <c r="A713" s="109"/>
      <c r="B713" s="110"/>
      <c r="C713" s="111"/>
      <c r="D713" s="65"/>
      <c r="E713" s="65"/>
      <c r="F713" s="104"/>
      <c r="G713" s="65"/>
      <c r="H713" s="65"/>
      <c r="I713" s="65"/>
    </row>
    <row r="714" spans="1:9" ht="12" customHeight="1">
      <c r="A714" s="109"/>
      <c r="B714" s="110"/>
      <c r="C714" s="111"/>
      <c r="D714" s="65"/>
      <c r="E714" s="65"/>
      <c r="F714" s="104"/>
      <c r="G714" s="65"/>
      <c r="H714" s="65"/>
      <c r="I714" s="65"/>
    </row>
    <row r="715" spans="1:9" ht="12" customHeight="1">
      <c r="A715" s="109"/>
      <c r="B715" s="110"/>
      <c r="C715" s="111"/>
      <c r="D715" s="65"/>
      <c r="E715" s="65"/>
      <c r="F715" s="104"/>
      <c r="G715" s="65"/>
      <c r="H715" s="65"/>
      <c r="I715" s="65"/>
    </row>
    <row r="716" spans="1:9" ht="12" customHeight="1">
      <c r="A716" s="109"/>
      <c r="B716" s="110"/>
      <c r="C716" s="111"/>
      <c r="D716" s="65"/>
      <c r="E716" s="65"/>
      <c r="F716" s="104"/>
      <c r="G716" s="65"/>
      <c r="H716" s="65"/>
      <c r="I716" s="65"/>
    </row>
    <row r="717" spans="1:9" ht="12" customHeight="1">
      <c r="A717" s="109"/>
      <c r="B717" s="110"/>
      <c r="C717" s="111"/>
      <c r="D717" s="65"/>
      <c r="E717" s="65"/>
      <c r="F717" s="104"/>
      <c r="G717" s="65"/>
      <c r="H717" s="65"/>
      <c r="I717" s="65"/>
    </row>
    <row r="718" spans="1:9" ht="12" customHeight="1">
      <c r="A718" s="109"/>
      <c r="B718" s="110"/>
      <c r="C718" s="111"/>
      <c r="D718" s="65"/>
      <c r="E718" s="65"/>
      <c r="F718" s="104"/>
      <c r="G718" s="65"/>
      <c r="H718" s="65"/>
      <c r="I718" s="65"/>
    </row>
    <row r="719" spans="1:9" ht="12" customHeight="1">
      <c r="A719" s="109"/>
      <c r="B719" s="110"/>
      <c r="C719" s="111"/>
      <c r="D719" s="65"/>
      <c r="E719" s="65"/>
      <c r="F719" s="104"/>
      <c r="G719" s="65"/>
      <c r="H719" s="65"/>
      <c r="I719" s="65"/>
    </row>
    <row r="720" spans="1:9" ht="12" customHeight="1">
      <c r="A720" s="109"/>
      <c r="B720" s="110"/>
      <c r="C720" s="111"/>
      <c r="D720" s="65"/>
      <c r="E720" s="65"/>
      <c r="F720" s="104"/>
      <c r="G720" s="65"/>
      <c r="H720" s="65"/>
      <c r="I720" s="65"/>
    </row>
    <row r="721" spans="1:9" ht="12" customHeight="1">
      <c r="A721" s="109"/>
      <c r="B721" s="110"/>
      <c r="C721" s="111"/>
      <c r="D721" s="65"/>
      <c r="E721" s="65"/>
      <c r="F721" s="104"/>
      <c r="G721" s="65"/>
      <c r="H721" s="65"/>
      <c r="I721" s="65"/>
    </row>
    <row r="722" spans="1:9" ht="12" customHeight="1">
      <c r="A722" s="109"/>
      <c r="B722" s="110"/>
      <c r="C722" s="111"/>
      <c r="D722" s="65"/>
      <c r="E722" s="65"/>
      <c r="F722" s="104"/>
      <c r="G722" s="65"/>
      <c r="H722" s="65"/>
      <c r="I722" s="65"/>
    </row>
    <row r="723" spans="1:9" ht="12" customHeight="1">
      <c r="A723" s="109"/>
      <c r="B723" s="110"/>
      <c r="C723" s="111"/>
      <c r="D723" s="65"/>
      <c r="E723" s="65"/>
      <c r="F723" s="104"/>
      <c r="G723" s="65"/>
      <c r="H723" s="65"/>
      <c r="I723" s="65"/>
    </row>
    <row r="724" spans="1:9" ht="12" customHeight="1">
      <c r="A724" s="109"/>
      <c r="B724" s="110"/>
      <c r="C724" s="111"/>
      <c r="D724" s="65"/>
      <c r="E724" s="65"/>
      <c r="F724" s="104"/>
      <c r="G724" s="65"/>
      <c r="H724" s="65"/>
      <c r="I724" s="65"/>
    </row>
    <row r="725" spans="1:9" ht="12" customHeight="1">
      <c r="A725" s="109"/>
      <c r="B725" s="110"/>
      <c r="C725" s="111"/>
      <c r="D725" s="65"/>
      <c r="E725" s="65"/>
      <c r="F725" s="104"/>
      <c r="G725" s="65"/>
      <c r="H725" s="65"/>
      <c r="I725" s="65"/>
    </row>
    <row r="726" spans="1:9" ht="12" customHeight="1">
      <c r="A726" s="109"/>
      <c r="B726" s="110"/>
      <c r="C726" s="111"/>
      <c r="D726" s="65"/>
      <c r="E726" s="65"/>
      <c r="F726" s="104"/>
      <c r="G726" s="65"/>
      <c r="H726" s="65"/>
      <c r="I726" s="65"/>
    </row>
    <row r="727" spans="1:9" ht="12" customHeight="1">
      <c r="A727" s="109"/>
      <c r="B727" s="110"/>
      <c r="C727" s="111"/>
      <c r="D727" s="65"/>
      <c r="E727" s="65"/>
      <c r="F727" s="104"/>
      <c r="G727" s="65"/>
      <c r="H727" s="65"/>
      <c r="I727" s="65"/>
    </row>
    <row r="728" spans="1:9" ht="12" customHeight="1">
      <c r="A728" s="109"/>
      <c r="B728" s="110"/>
      <c r="C728" s="111"/>
      <c r="D728" s="65"/>
      <c r="E728" s="65"/>
      <c r="F728" s="104"/>
      <c r="G728" s="65"/>
      <c r="H728" s="65"/>
      <c r="I728" s="65"/>
    </row>
    <row r="729" spans="1:9" ht="12" customHeight="1">
      <c r="A729" s="109"/>
      <c r="B729" s="110"/>
      <c r="C729" s="111"/>
      <c r="D729" s="65"/>
      <c r="E729" s="65"/>
      <c r="F729" s="104"/>
      <c r="G729" s="65"/>
      <c r="H729" s="65"/>
      <c r="I729" s="65"/>
    </row>
    <row r="730" spans="1:9" ht="12" customHeight="1">
      <c r="A730" s="109"/>
      <c r="B730" s="110"/>
      <c r="C730" s="111"/>
      <c r="D730" s="65"/>
      <c r="E730" s="65"/>
      <c r="F730" s="104"/>
      <c r="G730" s="65"/>
      <c r="H730" s="65"/>
      <c r="I730" s="65"/>
    </row>
    <row r="731" spans="1:9" ht="12" customHeight="1">
      <c r="A731" s="109"/>
      <c r="B731" s="110"/>
      <c r="C731" s="111"/>
      <c r="D731" s="65"/>
      <c r="E731" s="65"/>
      <c r="F731" s="104"/>
      <c r="G731" s="65"/>
      <c r="H731" s="65"/>
      <c r="I731" s="65"/>
    </row>
    <row r="732" spans="1:9" ht="12" customHeight="1">
      <c r="A732" s="109"/>
      <c r="B732" s="110"/>
      <c r="C732" s="111"/>
      <c r="D732" s="65"/>
      <c r="E732" s="65"/>
      <c r="F732" s="104"/>
      <c r="G732" s="65"/>
      <c r="H732" s="65"/>
      <c r="I732" s="65"/>
    </row>
    <row r="733" spans="1:9" ht="12" customHeight="1">
      <c r="A733" s="109"/>
      <c r="B733" s="110"/>
      <c r="C733" s="111"/>
      <c r="D733" s="65"/>
      <c r="E733" s="65"/>
      <c r="F733" s="104"/>
      <c r="G733" s="65"/>
      <c r="H733" s="65"/>
      <c r="I733" s="65"/>
    </row>
    <row r="734" spans="1:9" ht="12" customHeight="1">
      <c r="A734" s="109"/>
      <c r="B734" s="110"/>
      <c r="C734" s="111"/>
      <c r="D734" s="65"/>
      <c r="E734" s="65"/>
      <c r="F734" s="104"/>
      <c r="G734" s="65"/>
      <c r="H734" s="65"/>
      <c r="I734" s="65"/>
    </row>
    <row r="735" spans="1:9" ht="12" customHeight="1">
      <c r="A735" s="109"/>
      <c r="B735" s="110"/>
      <c r="C735" s="111"/>
      <c r="D735" s="65"/>
      <c r="E735" s="65"/>
      <c r="F735" s="104"/>
      <c r="G735" s="65"/>
      <c r="H735" s="65"/>
      <c r="I735" s="65"/>
    </row>
    <row r="736" spans="1:9" ht="12" customHeight="1">
      <c r="A736" s="109"/>
      <c r="B736" s="110"/>
      <c r="C736" s="111"/>
      <c r="D736" s="65"/>
      <c r="E736" s="65"/>
      <c r="F736" s="104"/>
      <c r="G736" s="65"/>
      <c r="H736" s="65"/>
      <c r="I736" s="65"/>
    </row>
    <row r="737" spans="1:9" ht="12" customHeight="1">
      <c r="A737" s="109"/>
      <c r="B737" s="110"/>
      <c r="C737" s="111"/>
      <c r="D737" s="65"/>
      <c r="E737" s="65"/>
      <c r="F737" s="104"/>
      <c r="G737" s="65"/>
      <c r="H737" s="65"/>
      <c r="I737" s="65"/>
    </row>
    <row r="738" spans="1:9" ht="12" customHeight="1">
      <c r="A738" s="109"/>
      <c r="B738" s="110"/>
      <c r="C738" s="111"/>
      <c r="D738" s="65"/>
      <c r="E738" s="65"/>
      <c r="F738" s="104"/>
      <c r="G738" s="65"/>
      <c r="H738" s="65"/>
      <c r="I738" s="65"/>
    </row>
    <row r="739" spans="1:9" ht="12" customHeight="1">
      <c r="A739" s="109"/>
      <c r="B739" s="110"/>
      <c r="C739" s="111"/>
      <c r="D739" s="65"/>
      <c r="E739" s="65"/>
      <c r="F739" s="104"/>
      <c r="G739" s="65"/>
      <c r="H739" s="65"/>
      <c r="I739" s="65"/>
    </row>
    <row r="740" spans="1:9" ht="12" customHeight="1">
      <c r="A740" s="109"/>
      <c r="B740" s="110"/>
      <c r="C740" s="111"/>
      <c r="D740" s="65"/>
      <c r="E740" s="65"/>
      <c r="F740" s="104"/>
      <c r="G740" s="65"/>
      <c r="H740" s="65"/>
      <c r="I740" s="65"/>
    </row>
    <row r="741" spans="1:9" ht="12" customHeight="1">
      <c r="A741" s="109"/>
      <c r="B741" s="110"/>
      <c r="C741" s="111"/>
      <c r="D741" s="65"/>
      <c r="E741" s="65"/>
      <c r="F741" s="104"/>
      <c r="G741" s="65"/>
      <c r="H741" s="65"/>
      <c r="I741" s="65"/>
    </row>
    <row r="742" spans="1:9" ht="12" customHeight="1">
      <c r="A742" s="109"/>
      <c r="B742" s="110"/>
      <c r="C742" s="111"/>
      <c r="D742" s="65"/>
      <c r="E742" s="65"/>
      <c r="F742" s="104"/>
      <c r="G742" s="65"/>
      <c r="H742" s="65"/>
      <c r="I742" s="65"/>
    </row>
    <row r="743" spans="1:9" ht="12" customHeight="1">
      <c r="A743" s="109"/>
      <c r="B743" s="110"/>
      <c r="C743" s="111"/>
      <c r="D743" s="65"/>
      <c r="E743" s="65"/>
      <c r="F743" s="104"/>
      <c r="G743" s="65"/>
      <c r="H743" s="65"/>
      <c r="I743" s="65"/>
    </row>
    <row r="744" spans="1:9" ht="12" customHeight="1">
      <c r="A744" s="109"/>
      <c r="B744" s="110"/>
      <c r="C744" s="111"/>
      <c r="D744" s="65"/>
      <c r="E744" s="65"/>
      <c r="F744" s="104"/>
      <c r="G744" s="65"/>
      <c r="H744" s="65"/>
      <c r="I744" s="65"/>
    </row>
    <row r="745" spans="1:9" ht="12" customHeight="1">
      <c r="A745" s="109"/>
      <c r="B745" s="110"/>
      <c r="C745" s="111"/>
      <c r="D745" s="65"/>
      <c r="E745" s="65"/>
      <c r="F745" s="104"/>
      <c r="G745" s="65"/>
      <c r="H745" s="65"/>
      <c r="I745" s="65"/>
    </row>
    <row r="746" spans="1:9" ht="12" customHeight="1">
      <c r="A746" s="109"/>
      <c r="B746" s="110"/>
      <c r="C746" s="111"/>
      <c r="D746" s="65"/>
      <c r="E746" s="65"/>
      <c r="F746" s="104"/>
      <c r="G746" s="65"/>
      <c r="H746" s="65"/>
      <c r="I746" s="65"/>
    </row>
    <row r="747" spans="1:9" ht="12" customHeight="1">
      <c r="A747" s="109"/>
      <c r="B747" s="110"/>
      <c r="C747" s="111"/>
      <c r="D747" s="65"/>
      <c r="E747" s="65"/>
      <c r="F747" s="104"/>
      <c r="G747" s="65"/>
      <c r="H747" s="65"/>
      <c r="I747" s="65"/>
    </row>
    <row r="748" spans="1:9" ht="12" customHeight="1">
      <c r="A748" s="109"/>
      <c r="B748" s="110"/>
      <c r="C748" s="111"/>
      <c r="D748" s="65"/>
      <c r="E748" s="65"/>
      <c r="F748" s="104"/>
      <c r="G748" s="65"/>
      <c r="H748" s="65"/>
      <c r="I748" s="65"/>
    </row>
    <row r="749" spans="1:9" ht="12" customHeight="1">
      <c r="A749" s="109"/>
      <c r="B749" s="110"/>
      <c r="C749" s="111"/>
      <c r="D749" s="65"/>
      <c r="E749" s="65"/>
      <c r="F749" s="104"/>
      <c r="G749" s="65"/>
      <c r="H749" s="65"/>
      <c r="I749" s="65"/>
    </row>
    <row r="750" spans="1:9" ht="12" customHeight="1">
      <c r="A750" s="109"/>
      <c r="B750" s="110"/>
      <c r="C750" s="111"/>
      <c r="D750" s="65"/>
      <c r="E750" s="65"/>
      <c r="F750" s="104"/>
      <c r="G750" s="65"/>
      <c r="H750" s="65"/>
      <c r="I750" s="65"/>
    </row>
    <row r="751" spans="1:9" ht="12" customHeight="1">
      <c r="A751" s="109"/>
      <c r="B751" s="110"/>
      <c r="C751" s="111"/>
      <c r="D751" s="65"/>
      <c r="E751" s="65"/>
      <c r="F751" s="104"/>
      <c r="G751" s="65"/>
      <c r="H751" s="65"/>
      <c r="I751" s="65"/>
    </row>
    <row r="752" spans="1:9" ht="12" customHeight="1">
      <c r="A752" s="109"/>
      <c r="B752" s="110"/>
      <c r="C752" s="111"/>
      <c r="D752" s="65"/>
      <c r="E752" s="65"/>
      <c r="F752" s="104"/>
      <c r="G752" s="65"/>
      <c r="H752" s="65"/>
      <c r="I752" s="65"/>
    </row>
    <row r="753" spans="1:9" ht="12" customHeight="1">
      <c r="A753" s="109"/>
      <c r="B753" s="110"/>
      <c r="C753" s="111"/>
      <c r="D753" s="65"/>
      <c r="E753" s="65"/>
      <c r="F753" s="104"/>
      <c r="G753" s="65"/>
      <c r="H753" s="65"/>
      <c r="I753" s="65"/>
    </row>
    <row r="754" spans="1:9" ht="12" customHeight="1">
      <c r="A754" s="109"/>
      <c r="B754" s="110"/>
      <c r="C754" s="111"/>
      <c r="D754" s="65"/>
      <c r="E754" s="65"/>
      <c r="F754" s="104"/>
      <c r="G754" s="65"/>
      <c r="H754" s="65"/>
      <c r="I754" s="65"/>
    </row>
    <row r="755" spans="1:9" ht="12" customHeight="1">
      <c r="A755" s="109"/>
      <c r="B755" s="110"/>
      <c r="C755" s="111"/>
      <c r="D755" s="65"/>
      <c r="E755" s="65"/>
      <c r="F755" s="104"/>
      <c r="G755" s="65"/>
      <c r="H755" s="65"/>
      <c r="I755" s="65"/>
    </row>
    <row r="756" spans="1:9" ht="12" customHeight="1">
      <c r="A756" s="109"/>
      <c r="B756" s="110"/>
      <c r="C756" s="111"/>
      <c r="D756" s="65"/>
      <c r="E756" s="65"/>
      <c r="F756" s="104"/>
      <c r="G756" s="65"/>
      <c r="H756" s="65"/>
      <c r="I756" s="65"/>
    </row>
    <row r="757" spans="1:9" ht="12" customHeight="1">
      <c r="A757" s="109"/>
      <c r="B757" s="110"/>
      <c r="C757" s="111"/>
      <c r="D757" s="65"/>
      <c r="E757" s="65"/>
      <c r="F757" s="104"/>
      <c r="G757" s="65"/>
      <c r="H757" s="65"/>
      <c r="I757" s="65"/>
    </row>
    <row r="758" spans="1:9" ht="12" customHeight="1">
      <c r="A758" s="109"/>
      <c r="B758" s="110"/>
      <c r="C758" s="111"/>
      <c r="D758" s="65"/>
      <c r="E758" s="65"/>
      <c r="F758" s="104"/>
      <c r="G758" s="65"/>
      <c r="H758" s="65"/>
      <c r="I758" s="65"/>
    </row>
    <row r="759" spans="1:9" ht="12" customHeight="1">
      <c r="A759" s="109"/>
      <c r="B759" s="110"/>
      <c r="C759" s="111"/>
      <c r="D759" s="65"/>
      <c r="E759" s="65"/>
      <c r="F759" s="104"/>
      <c r="G759" s="65"/>
      <c r="H759" s="65"/>
      <c r="I759" s="65"/>
    </row>
    <row r="760" spans="1:9" ht="12" customHeight="1">
      <c r="A760" s="109"/>
      <c r="B760" s="110"/>
      <c r="C760" s="111"/>
      <c r="D760" s="65"/>
      <c r="E760" s="65"/>
      <c r="F760" s="104"/>
      <c r="G760" s="65"/>
      <c r="H760" s="65"/>
      <c r="I760" s="65"/>
    </row>
    <row r="761" spans="1:9" ht="12" customHeight="1">
      <c r="A761" s="109"/>
      <c r="B761" s="110"/>
      <c r="C761" s="111"/>
      <c r="D761" s="65"/>
      <c r="E761" s="65"/>
      <c r="F761" s="104"/>
      <c r="G761" s="65"/>
      <c r="H761" s="65"/>
      <c r="I761" s="65"/>
    </row>
    <row r="762" spans="1:9" ht="12" customHeight="1">
      <c r="A762" s="109"/>
      <c r="B762" s="110"/>
      <c r="C762" s="111"/>
      <c r="D762" s="65"/>
      <c r="E762" s="65"/>
      <c r="F762" s="104"/>
      <c r="G762" s="65"/>
      <c r="H762" s="65"/>
      <c r="I762" s="65"/>
    </row>
    <row r="763" spans="1:9" ht="12" customHeight="1">
      <c r="A763" s="109"/>
      <c r="B763" s="110"/>
      <c r="C763" s="111"/>
      <c r="D763" s="65"/>
      <c r="E763" s="65"/>
      <c r="F763" s="104"/>
      <c r="G763" s="65"/>
      <c r="H763" s="65"/>
      <c r="I763" s="65"/>
    </row>
    <row r="764" spans="1:9" ht="12" customHeight="1">
      <c r="A764" s="109"/>
      <c r="B764" s="110"/>
      <c r="C764" s="111"/>
      <c r="D764" s="65"/>
      <c r="E764" s="65"/>
      <c r="F764" s="104"/>
      <c r="G764" s="65"/>
      <c r="H764" s="65"/>
      <c r="I764" s="65"/>
    </row>
    <row r="765" spans="1:9" ht="12" customHeight="1">
      <c r="A765" s="109"/>
      <c r="B765" s="110"/>
      <c r="C765" s="111"/>
      <c r="D765" s="65"/>
      <c r="E765" s="65"/>
      <c r="F765" s="104"/>
      <c r="G765" s="65"/>
      <c r="H765" s="65"/>
      <c r="I765" s="65"/>
    </row>
    <row r="766" spans="1:9" ht="12" customHeight="1">
      <c r="A766" s="109"/>
      <c r="B766" s="110"/>
      <c r="C766" s="111"/>
      <c r="D766" s="65"/>
      <c r="E766" s="65"/>
      <c r="F766" s="104"/>
      <c r="G766" s="65"/>
      <c r="H766" s="65"/>
      <c r="I766" s="65"/>
    </row>
    <row r="767" spans="1:9" ht="12" customHeight="1">
      <c r="A767" s="109"/>
      <c r="B767" s="110"/>
      <c r="C767" s="111"/>
      <c r="D767" s="65"/>
      <c r="E767" s="65"/>
      <c r="F767" s="104"/>
      <c r="G767" s="65"/>
      <c r="H767" s="65"/>
      <c r="I767" s="65"/>
    </row>
    <row r="768" spans="1:9" ht="12" customHeight="1">
      <c r="A768" s="109"/>
      <c r="B768" s="110"/>
      <c r="C768" s="111"/>
      <c r="D768" s="65"/>
      <c r="E768" s="65"/>
      <c r="F768" s="104"/>
      <c r="G768" s="65"/>
      <c r="H768" s="65"/>
      <c r="I768" s="65"/>
    </row>
    <row r="769" spans="1:9" ht="12" customHeight="1">
      <c r="A769" s="109"/>
      <c r="B769" s="110"/>
      <c r="C769" s="111"/>
      <c r="D769" s="65"/>
      <c r="E769" s="65"/>
      <c r="F769" s="104"/>
      <c r="G769" s="65"/>
      <c r="H769" s="65"/>
      <c r="I769" s="65"/>
    </row>
    <row r="770" spans="1:9" ht="12" customHeight="1">
      <c r="A770" s="109"/>
      <c r="B770" s="110"/>
      <c r="C770" s="111"/>
      <c r="D770" s="65"/>
      <c r="E770" s="65"/>
      <c r="F770" s="104"/>
      <c r="G770" s="65"/>
      <c r="H770" s="65"/>
      <c r="I770" s="65"/>
    </row>
    <row r="771" spans="1:9" ht="12" customHeight="1">
      <c r="A771" s="109"/>
      <c r="B771" s="110"/>
      <c r="C771" s="111"/>
      <c r="D771" s="65"/>
      <c r="E771" s="65"/>
      <c r="F771" s="104"/>
      <c r="G771" s="65"/>
      <c r="H771" s="65"/>
      <c r="I771" s="65"/>
    </row>
    <row r="772" spans="1:9" ht="12" customHeight="1">
      <c r="A772" s="109"/>
      <c r="B772" s="110"/>
      <c r="C772" s="111"/>
      <c r="D772" s="65"/>
      <c r="E772" s="65"/>
      <c r="F772" s="104"/>
      <c r="G772" s="65"/>
      <c r="H772" s="65"/>
      <c r="I772" s="65"/>
    </row>
    <row r="773" spans="1:9" ht="12" customHeight="1">
      <c r="A773" s="109"/>
      <c r="B773" s="110"/>
      <c r="C773" s="111"/>
      <c r="D773" s="65"/>
      <c r="E773" s="65"/>
      <c r="F773" s="104"/>
      <c r="G773" s="65"/>
      <c r="H773" s="65"/>
      <c r="I773" s="65"/>
    </row>
    <row r="774" spans="1:9" ht="12" customHeight="1">
      <c r="A774" s="109"/>
      <c r="B774" s="110"/>
      <c r="C774" s="111"/>
      <c r="D774" s="65"/>
      <c r="E774" s="65"/>
      <c r="F774" s="104"/>
      <c r="G774" s="65"/>
      <c r="H774" s="65"/>
      <c r="I774" s="65"/>
    </row>
    <row r="775" spans="1:9" ht="12" customHeight="1">
      <c r="A775" s="109"/>
      <c r="B775" s="110"/>
      <c r="C775" s="111"/>
      <c r="D775" s="65"/>
      <c r="E775" s="65"/>
      <c r="F775" s="104"/>
      <c r="G775" s="65"/>
      <c r="H775" s="65"/>
      <c r="I775" s="65"/>
    </row>
    <row r="776" spans="1:9" ht="12" customHeight="1">
      <c r="A776" s="109"/>
      <c r="B776" s="110"/>
      <c r="C776" s="111"/>
      <c r="D776" s="65"/>
      <c r="E776" s="65"/>
      <c r="F776" s="104"/>
      <c r="G776" s="65"/>
      <c r="H776" s="65"/>
      <c r="I776" s="65"/>
    </row>
    <row r="777" spans="1:9" ht="12" customHeight="1">
      <c r="A777" s="109"/>
      <c r="B777" s="110"/>
      <c r="C777" s="111"/>
      <c r="D777" s="65"/>
      <c r="E777" s="65"/>
      <c r="F777" s="104"/>
      <c r="G777" s="65"/>
      <c r="H777" s="65"/>
      <c r="I777" s="65"/>
    </row>
    <row r="778" spans="1:9" ht="12" customHeight="1">
      <c r="A778" s="109"/>
      <c r="B778" s="110"/>
      <c r="C778" s="111"/>
      <c r="D778" s="65"/>
      <c r="E778" s="65"/>
      <c r="F778" s="104"/>
      <c r="G778" s="65"/>
      <c r="H778" s="65"/>
      <c r="I778" s="65"/>
    </row>
    <row r="779" spans="1:9" ht="12" customHeight="1">
      <c r="A779" s="109"/>
      <c r="B779" s="110"/>
      <c r="C779" s="111"/>
      <c r="D779" s="65"/>
      <c r="E779" s="65"/>
      <c r="F779" s="104"/>
      <c r="G779" s="65"/>
      <c r="H779" s="65"/>
      <c r="I779" s="65"/>
    </row>
    <row r="780" spans="1:9" ht="12" customHeight="1">
      <c r="A780" s="109"/>
      <c r="B780" s="110"/>
      <c r="C780" s="111"/>
      <c r="D780" s="65"/>
      <c r="E780" s="65"/>
      <c r="F780" s="104"/>
      <c r="G780" s="65"/>
      <c r="H780" s="65"/>
      <c r="I780" s="65"/>
    </row>
    <row r="781" spans="1:9" ht="12" customHeight="1">
      <c r="A781" s="109"/>
      <c r="B781" s="110"/>
      <c r="C781" s="111"/>
      <c r="D781" s="65"/>
      <c r="E781" s="65"/>
      <c r="F781" s="104"/>
      <c r="G781" s="65"/>
      <c r="H781" s="65"/>
      <c r="I781" s="65"/>
    </row>
    <row r="782" spans="1:9" ht="12" customHeight="1">
      <c r="A782" s="109"/>
      <c r="B782" s="110"/>
      <c r="C782" s="111"/>
      <c r="D782" s="65"/>
      <c r="E782" s="65"/>
      <c r="F782" s="104"/>
      <c r="G782" s="65"/>
      <c r="H782" s="65"/>
      <c r="I782" s="65"/>
    </row>
    <row r="783" spans="1:9" ht="12" customHeight="1">
      <c r="A783" s="109"/>
      <c r="B783" s="110"/>
      <c r="C783" s="111"/>
      <c r="D783" s="65"/>
      <c r="E783" s="65"/>
      <c r="F783" s="104"/>
      <c r="G783" s="65"/>
      <c r="H783" s="65"/>
      <c r="I783" s="65"/>
    </row>
    <row r="784" spans="1:9" ht="12" customHeight="1">
      <c r="A784" s="109"/>
      <c r="B784" s="110"/>
      <c r="C784" s="111"/>
      <c r="D784" s="65"/>
      <c r="E784" s="65"/>
      <c r="F784" s="104"/>
      <c r="G784" s="65"/>
      <c r="H784" s="65"/>
      <c r="I784" s="65"/>
    </row>
    <row r="785" spans="1:9" ht="12" customHeight="1">
      <c r="A785" s="109"/>
      <c r="B785" s="110"/>
      <c r="C785" s="111"/>
      <c r="D785" s="65"/>
      <c r="E785" s="65"/>
      <c r="F785" s="104"/>
      <c r="G785" s="65"/>
      <c r="H785" s="65"/>
      <c r="I785" s="65"/>
    </row>
    <row r="786" spans="1:9" ht="12" customHeight="1">
      <c r="A786" s="109"/>
      <c r="B786" s="110"/>
      <c r="C786" s="111"/>
      <c r="D786" s="65"/>
      <c r="E786" s="65"/>
      <c r="F786" s="104"/>
      <c r="G786" s="65"/>
      <c r="H786" s="65"/>
      <c r="I786" s="65"/>
    </row>
    <row r="787" spans="1:9" ht="12" customHeight="1">
      <c r="A787" s="109"/>
      <c r="B787" s="110"/>
      <c r="C787" s="111"/>
      <c r="D787" s="65"/>
      <c r="E787" s="65"/>
      <c r="F787" s="104"/>
      <c r="G787" s="65"/>
      <c r="H787" s="65"/>
      <c r="I787" s="65"/>
    </row>
    <row r="788" spans="1:9" ht="12" customHeight="1">
      <c r="A788" s="109"/>
      <c r="B788" s="110"/>
      <c r="C788" s="111"/>
      <c r="D788" s="65"/>
      <c r="E788" s="65"/>
      <c r="F788" s="104"/>
      <c r="G788" s="65"/>
      <c r="H788" s="65"/>
      <c r="I788" s="65"/>
    </row>
    <row r="789" spans="1:9" ht="12" customHeight="1">
      <c r="A789" s="109"/>
      <c r="B789" s="110"/>
      <c r="C789" s="111"/>
      <c r="D789" s="65"/>
      <c r="E789" s="65"/>
      <c r="F789" s="104"/>
      <c r="G789" s="65"/>
      <c r="H789" s="65"/>
      <c r="I789" s="65"/>
    </row>
    <row r="790" spans="1:9" ht="12" customHeight="1">
      <c r="A790" s="109"/>
      <c r="B790" s="110"/>
      <c r="C790" s="111"/>
      <c r="D790" s="65"/>
      <c r="E790" s="65"/>
      <c r="F790" s="104"/>
      <c r="G790" s="65"/>
      <c r="H790" s="65"/>
      <c r="I790" s="65"/>
    </row>
    <row r="791" spans="1:9" ht="12" customHeight="1">
      <c r="A791" s="109"/>
      <c r="B791" s="110"/>
      <c r="C791" s="111"/>
      <c r="D791" s="65"/>
      <c r="E791" s="65"/>
      <c r="F791" s="104"/>
      <c r="G791" s="65"/>
      <c r="H791" s="65"/>
      <c r="I791" s="65"/>
    </row>
    <row r="792" spans="1:9" ht="12" customHeight="1">
      <c r="A792" s="109"/>
      <c r="B792" s="110"/>
      <c r="C792" s="111"/>
      <c r="D792" s="65"/>
      <c r="E792" s="65"/>
      <c r="F792" s="104"/>
      <c r="G792" s="65"/>
      <c r="H792" s="65"/>
      <c r="I792" s="65"/>
    </row>
    <row r="793" spans="1:9" ht="12" customHeight="1">
      <c r="A793" s="109"/>
      <c r="B793" s="110"/>
      <c r="C793" s="111"/>
      <c r="D793" s="65"/>
      <c r="E793" s="65"/>
      <c r="F793" s="104"/>
      <c r="G793" s="65"/>
      <c r="H793" s="65"/>
      <c r="I793" s="65"/>
    </row>
    <row r="794" spans="1:9" ht="12" customHeight="1">
      <c r="A794" s="109"/>
      <c r="B794" s="110"/>
      <c r="C794" s="111"/>
      <c r="D794" s="65"/>
      <c r="E794" s="65"/>
      <c r="F794" s="104"/>
      <c r="G794" s="65"/>
      <c r="H794" s="65"/>
      <c r="I794" s="65"/>
    </row>
    <row r="795" spans="1:9" ht="12" customHeight="1">
      <c r="A795" s="109"/>
      <c r="B795" s="110"/>
      <c r="C795" s="111"/>
      <c r="D795" s="65"/>
      <c r="E795" s="65"/>
      <c r="F795" s="104"/>
      <c r="G795" s="65"/>
      <c r="H795" s="65"/>
      <c r="I795" s="65"/>
    </row>
    <row r="796" spans="1:9" ht="12" customHeight="1">
      <c r="A796" s="109"/>
      <c r="B796" s="110"/>
      <c r="C796" s="111"/>
      <c r="D796" s="65"/>
      <c r="E796" s="65"/>
      <c r="F796" s="104"/>
      <c r="G796" s="65"/>
      <c r="H796" s="65"/>
      <c r="I796" s="65"/>
    </row>
    <row r="797" spans="1:9" ht="12" customHeight="1">
      <c r="A797" s="109"/>
      <c r="B797" s="110"/>
      <c r="C797" s="111"/>
      <c r="D797" s="65"/>
      <c r="E797" s="65"/>
      <c r="F797" s="104"/>
      <c r="G797" s="65"/>
      <c r="H797" s="65"/>
      <c r="I797" s="65"/>
    </row>
    <row r="798" spans="1:9" ht="12" customHeight="1">
      <c r="A798" s="109"/>
      <c r="B798" s="110"/>
      <c r="C798" s="111"/>
      <c r="D798" s="65"/>
      <c r="E798" s="65"/>
      <c r="F798" s="104"/>
      <c r="G798" s="65"/>
      <c r="H798" s="65"/>
      <c r="I798" s="65"/>
    </row>
    <row r="799" spans="1:9" ht="12" customHeight="1">
      <c r="A799" s="109"/>
      <c r="B799" s="110"/>
      <c r="C799" s="111"/>
      <c r="D799" s="65"/>
      <c r="E799" s="65"/>
      <c r="F799" s="104"/>
      <c r="G799" s="65"/>
      <c r="H799" s="65"/>
      <c r="I799" s="65"/>
    </row>
    <row r="800" spans="1:9" ht="12" customHeight="1">
      <c r="A800" s="109"/>
      <c r="B800" s="110"/>
      <c r="C800" s="111"/>
      <c r="D800" s="65"/>
      <c r="E800" s="65"/>
      <c r="F800" s="104"/>
      <c r="G800" s="65"/>
      <c r="H800" s="65"/>
      <c r="I800" s="65"/>
    </row>
    <row r="801" spans="1:9" ht="12" customHeight="1">
      <c r="A801" s="109"/>
      <c r="B801" s="110"/>
      <c r="C801" s="111"/>
      <c r="D801" s="65"/>
      <c r="E801" s="65"/>
      <c r="F801" s="104"/>
      <c r="G801" s="65"/>
      <c r="H801" s="65"/>
      <c r="I801" s="65"/>
    </row>
    <row r="802" spans="1:9" ht="12" customHeight="1">
      <c r="A802" s="109"/>
      <c r="B802" s="110"/>
      <c r="C802" s="111"/>
      <c r="D802" s="65"/>
      <c r="E802" s="65"/>
      <c r="F802" s="104"/>
      <c r="G802" s="65"/>
      <c r="H802" s="65"/>
      <c r="I802" s="65"/>
    </row>
    <row r="803" spans="1:9" ht="12" customHeight="1">
      <c r="A803" s="109"/>
      <c r="B803" s="110"/>
      <c r="C803" s="111"/>
      <c r="D803" s="65"/>
      <c r="E803" s="65"/>
      <c r="F803" s="104"/>
      <c r="G803" s="65"/>
      <c r="H803" s="65"/>
      <c r="I803" s="65"/>
    </row>
    <row r="804" spans="1:9" ht="12" customHeight="1">
      <c r="A804" s="109"/>
      <c r="B804" s="110"/>
      <c r="C804" s="111"/>
      <c r="D804" s="65"/>
      <c r="E804" s="65"/>
      <c r="F804" s="104"/>
      <c r="G804" s="65"/>
      <c r="H804" s="65"/>
      <c r="I804" s="65"/>
    </row>
    <row r="805" spans="1:9" ht="12" customHeight="1">
      <c r="A805" s="109"/>
      <c r="B805" s="110"/>
      <c r="C805" s="111"/>
      <c r="D805" s="65"/>
      <c r="E805" s="65"/>
      <c r="F805" s="104"/>
      <c r="G805" s="65"/>
      <c r="H805" s="65"/>
      <c r="I805" s="65"/>
    </row>
    <row r="806" spans="1:9" ht="12" customHeight="1">
      <c r="A806" s="109"/>
      <c r="B806" s="110"/>
      <c r="C806" s="111"/>
      <c r="D806" s="65"/>
      <c r="E806" s="65"/>
      <c r="F806" s="104"/>
      <c r="G806" s="65"/>
      <c r="H806" s="65"/>
      <c r="I806" s="65"/>
    </row>
    <row r="807" spans="1:9" ht="12" customHeight="1">
      <c r="A807" s="109"/>
      <c r="B807" s="110"/>
      <c r="C807" s="111"/>
      <c r="D807" s="65"/>
      <c r="E807" s="65"/>
      <c r="F807" s="104"/>
      <c r="G807" s="65"/>
      <c r="H807" s="65"/>
      <c r="I807" s="65"/>
    </row>
    <row r="808" spans="1:9" ht="12" customHeight="1">
      <c r="A808" s="109"/>
      <c r="B808" s="110"/>
      <c r="C808" s="111"/>
      <c r="D808" s="65"/>
      <c r="E808" s="65"/>
      <c r="F808" s="104"/>
      <c r="G808" s="65"/>
      <c r="H808" s="65"/>
      <c r="I808" s="65"/>
    </row>
    <row r="809" spans="1:9" ht="12" customHeight="1">
      <c r="A809" s="109"/>
      <c r="B809" s="110"/>
      <c r="C809" s="111"/>
      <c r="D809" s="65"/>
      <c r="E809" s="65"/>
      <c r="F809" s="104"/>
      <c r="G809" s="65"/>
      <c r="H809" s="65"/>
      <c r="I809" s="65"/>
    </row>
    <row r="810" spans="1:9" ht="12" customHeight="1">
      <c r="A810" s="109"/>
      <c r="B810" s="110"/>
      <c r="C810" s="111"/>
      <c r="D810" s="65"/>
      <c r="E810" s="65"/>
      <c r="F810" s="104"/>
      <c r="G810" s="65"/>
      <c r="H810" s="65"/>
      <c r="I810" s="65"/>
    </row>
    <row r="811" spans="1:9" ht="12" customHeight="1">
      <c r="A811" s="109"/>
      <c r="B811" s="110"/>
      <c r="C811" s="111"/>
      <c r="D811" s="65"/>
      <c r="E811" s="65"/>
      <c r="F811" s="104"/>
      <c r="G811" s="65"/>
      <c r="H811" s="65"/>
      <c r="I811" s="65"/>
    </row>
    <row r="812" spans="1:9" ht="12" customHeight="1">
      <c r="A812" s="109"/>
      <c r="B812" s="110"/>
      <c r="C812" s="111"/>
      <c r="D812" s="65"/>
      <c r="E812" s="65"/>
      <c r="F812" s="104"/>
      <c r="G812" s="65"/>
      <c r="H812" s="65"/>
      <c r="I812" s="65"/>
    </row>
    <row r="813" spans="1:9" ht="12" customHeight="1">
      <c r="A813" s="109"/>
      <c r="B813" s="110"/>
      <c r="C813" s="111"/>
      <c r="D813" s="65"/>
      <c r="E813" s="65"/>
      <c r="F813" s="104"/>
      <c r="G813" s="65"/>
      <c r="H813" s="65"/>
      <c r="I813" s="65"/>
    </row>
    <row r="814" spans="1:9" ht="12" customHeight="1">
      <c r="A814" s="109"/>
      <c r="B814" s="110"/>
      <c r="C814" s="111"/>
      <c r="D814" s="65"/>
      <c r="E814" s="65"/>
      <c r="F814" s="104"/>
      <c r="G814" s="65"/>
      <c r="H814" s="65"/>
      <c r="I814" s="65"/>
    </row>
    <row r="815" spans="1:9" ht="12" customHeight="1">
      <c r="A815" s="109"/>
      <c r="B815" s="110"/>
      <c r="C815" s="111"/>
      <c r="D815" s="65"/>
      <c r="E815" s="65"/>
      <c r="F815" s="104"/>
      <c r="G815" s="65"/>
      <c r="H815" s="65"/>
      <c r="I815" s="65"/>
    </row>
    <row r="816" spans="1:9" ht="12" customHeight="1">
      <c r="A816" s="109"/>
      <c r="B816" s="110"/>
      <c r="C816" s="111"/>
      <c r="D816" s="65"/>
      <c r="E816" s="65"/>
      <c r="F816" s="104"/>
      <c r="G816" s="65"/>
      <c r="H816" s="65"/>
      <c r="I816" s="65"/>
    </row>
    <row r="817" spans="1:9" ht="12" customHeight="1">
      <c r="A817" s="109"/>
      <c r="B817" s="110"/>
      <c r="C817" s="111"/>
      <c r="D817" s="65"/>
      <c r="E817" s="65"/>
      <c r="F817" s="104"/>
      <c r="G817" s="65"/>
      <c r="H817" s="65"/>
      <c r="I817" s="65"/>
    </row>
    <row r="818" spans="1:9" ht="12" customHeight="1">
      <c r="A818" s="109"/>
      <c r="B818" s="110"/>
      <c r="C818" s="111"/>
      <c r="D818" s="65"/>
      <c r="E818" s="65"/>
      <c r="F818" s="104"/>
      <c r="G818" s="65"/>
      <c r="H818" s="65"/>
      <c r="I818" s="65"/>
    </row>
    <row r="819" spans="1:9" ht="12" customHeight="1">
      <c r="A819" s="109"/>
      <c r="B819" s="110"/>
      <c r="C819" s="111"/>
      <c r="D819" s="65"/>
      <c r="E819" s="65"/>
      <c r="F819" s="104"/>
      <c r="G819" s="65"/>
      <c r="H819" s="65"/>
      <c r="I819" s="65"/>
    </row>
    <row r="820" spans="1:9" ht="12" customHeight="1">
      <c r="A820" s="109"/>
      <c r="B820" s="110"/>
      <c r="C820" s="111"/>
      <c r="D820" s="65"/>
      <c r="E820" s="65"/>
      <c r="F820" s="104"/>
      <c r="G820" s="65"/>
      <c r="H820" s="65"/>
      <c r="I820" s="65"/>
    </row>
    <row r="821" spans="1:9" ht="12" customHeight="1">
      <c r="A821" s="109"/>
      <c r="B821" s="110"/>
      <c r="C821" s="111"/>
      <c r="D821" s="65"/>
      <c r="E821" s="65"/>
      <c r="F821" s="104"/>
      <c r="G821" s="65"/>
      <c r="H821" s="65"/>
      <c r="I821" s="65"/>
    </row>
    <row r="822" spans="1:9" ht="12" customHeight="1">
      <c r="A822" s="109"/>
      <c r="B822" s="110"/>
      <c r="C822" s="111"/>
      <c r="D822" s="65"/>
      <c r="E822" s="65"/>
      <c r="F822" s="104"/>
      <c r="G822" s="65"/>
      <c r="H822" s="65"/>
      <c r="I822" s="65"/>
    </row>
    <row r="823" spans="1:9" ht="12" customHeight="1">
      <c r="A823" s="109"/>
      <c r="B823" s="110"/>
      <c r="C823" s="111"/>
      <c r="D823" s="65"/>
      <c r="E823" s="65"/>
      <c r="F823" s="104"/>
      <c r="G823" s="65"/>
      <c r="H823" s="65"/>
      <c r="I823" s="65"/>
    </row>
    <row r="824" spans="1:9" ht="12" customHeight="1">
      <c r="A824" s="109"/>
      <c r="B824" s="110"/>
      <c r="C824" s="111"/>
      <c r="D824" s="65"/>
      <c r="E824" s="65"/>
      <c r="F824" s="104"/>
      <c r="G824" s="65"/>
      <c r="H824" s="65"/>
      <c r="I824" s="65"/>
    </row>
    <row r="825" spans="1:9" ht="12" customHeight="1">
      <c r="A825" s="109"/>
      <c r="B825" s="110"/>
      <c r="C825" s="111"/>
      <c r="D825" s="65"/>
      <c r="E825" s="65"/>
      <c r="F825" s="104"/>
      <c r="G825" s="65"/>
      <c r="H825" s="65"/>
      <c r="I825" s="65"/>
    </row>
    <row r="826" spans="1:9" ht="12" customHeight="1">
      <c r="A826" s="109"/>
      <c r="B826" s="110"/>
      <c r="C826" s="111"/>
      <c r="D826" s="65"/>
      <c r="E826" s="65"/>
      <c r="F826" s="104"/>
      <c r="G826" s="65"/>
      <c r="H826" s="65"/>
      <c r="I826" s="65"/>
    </row>
    <row r="827" spans="1:9" ht="12" customHeight="1">
      <c r="A827" s="109"/>
      <c r="B827" s="110"/>
      <c r="C827" s="111"/>
      <c r="D827" s="65"/>
      <c r="E827" s="65"/>
      <c r="F827" s="104"/>
      <c r="G827" s="65"/>
      <c r="H827" s="65"/>
      <c r="I827" s="65"/>
    </row>
    <row r="828" spans="1:9" ht="12" customHeight="1">
      <c r="A828" s="109"/>
      <c r="B828" s="110"/>
      <c r="C828" s="111"/>
      <c r="D828" s="65"/>
      <c r="E828" s="65"/>
      <c r="F828" s="104"/>
      <c r="G828" s="65"/>
      <c r="H828" s="65"/>
      <c r="I828" s="65"/>
    </row>
    <row r="829" spans="1:9" ht="12" customHeight="1">
      <c r="A829" s="109"/>
      <c r="B829" s="110"/>
      <c r="C829" s="111"/>
      <c r="D829" s="65"/>
      <c r="E829" s="65"/>
      <c r="F829" s="104"/>
      <c r="G829" s="65"/>
      <c r="H829" s="65"/>
      <c r="I829" s="65"/>
    </row>
    <row r="830" spans="1:9" ht="12" customHeight="1">
      <c r="A830" s="109"/>
      <c r="B830" s="110"/>
      <c r="C830" s="111"/>
      <c r="D830" s="65"/>
      <c r="E830" s="65"/>
      <c r="F830" s="104"/>
      <c r="G830" s="65"/>
      <c r="H830" s="65"/>
      <c r="I830" s="65"/>
    </row>
    <row r="831" spans="1:9" ht="12" customHeight="1">
      <c r="A831" s="109"/>
      <c r="B831" s="110"/>
      <c r="C831" s="111"/>
      <c r="D831" s="65"/>
      <c r="E831" s="65"/>
      <c r="F831" s="104"/>
      <c r="G831" s="65"/>
      <c r="H831" s="65"/>
      <c r="I831" s="65"/>
    </row>
    <row r="832" spans="1:9" ht="12" customHeight="1">
      <c r="A832" s="109"/>
      <c r="B832" s="110"/>
      <c r="C832" s="111"/>
      <c r="D832" s="65"/>
      <c r="E832" s="65"/>
      <c r="F832" s="104"/>
      <c r="G832" s="65"/>
      <c r="H832" s="65"/>
      <c r="I832" s="65"/>
    </row>
    <row r="833" spans="1:9" ht="12" customHeight="1">
      <c r="A833" s="109"/>
      <c r="B833" s="110"/>
      <c r="C833" s="111"/>
      <c r="D833" s="65"/>
      <c r="E833" s="65"/>
      <c r="F833" s="104"/>
      <c r="G833" s="65"/>
      <c r="H833" s="65"/>
      <c r="I833" s="65"/>
    </row>
    <row r="834" spans="1:9" ht="12" customHeight="1">
      <c r="A834" s="109"/>
      <c r="B834" s="110"/>
      <c r="C834" s="111"/>
      <c r="D834" s="65"/>
      <c r="E834" s="65"/>
      <c r="F834" s="104"/>
      <c r="G834" s="65"/>
      <c r="H834" s="65"/>
      <c r="I834" s="65"/>
    </row>
    <row r="835" spans="1:9" ht="12" customHeight="1">
      <c r="A835" s="109"/>
      <c r="B835" s="110"/>
      <c r="C835" s="111"/>
      <c r="D835" s="65"/>
      <c r="E835" s="65"/>
      <c r="F835" s="104"/>
      <c r="G835" s="65"/>
      <c r="H835" s="65"/>
      <c r="I835" s="65"/>
    </row>
    <row r="836" spans="1:9" ht="12" customHeight="1">
      <c r="A836" s="109"/>
      <c r="B836" s="110"/>
      <c r="C836" s="111"/>
      <c r="D836" s="65"/>
      <c r="E836" s="65"/>
      <c r="F836" s="104"/>
      <c r="G836" s="65"/>
      <c r="H836" s="65"/>
      <c r="I836" s="65"/>
    </row>
    <row r="837" spans="1:9" ht="12" customHeight="1">
      <c r="A837" s="109"/>
      <c r="B837" s="110"/>
      <c r="C837" s="111"/>
      <c r="D837" s="65"/>
      <c r="E837" s="65"/>
      <c r="F837" s="104"/>
      <c r="G837" s="65"/>
      <c r="H837" s="65"/>
      <c r="I837" s="65"/>
    </row>
    <row r="838" spans="1:9" ht="12" customHeight="1">
      <c r="A838" s="109"/>
      <c r="B838" s="110"/>
      <c r="C838" s="111"/>
      <c r="D838" s="65"/>
      <c r="E838" s="65"/>
      <c r="F838" s="104"/>
      <c r="G838" s="65"/>
      <c r="H838" s="65"/>
      <c r="I838" s="65"/>
    </row>
    <row r="839" spans="1:9" ht="12" customHeight="1">
      <c r="A839" s="109"/>
      <c r="B839" s="110"/>
      <c r="C839" s="111"/>
      <c r="D839" s="65"/>
      <c r="E839" s="65"/>
      <c r="F839" s="104"/>
      <c r="G839" s="65"/>
      <c r="H839" s="65"/>
      <c r="I839" s="65"/>
    </row>
    <row r="840" spans="1:9" ht="12" customHeight="1">
      <c r="A840" s="109"/>
      <c r="B840" s="110"/>
      <c r="C840" s="111"/>
      <c r="D840" s="65"/>
      <c r="E840" s="65"/>
      <c r="F840" s="104"/>
      <c r="G840" s="65"/>
      <c r="H840" s="65"/>
      <c r="I840" s="65"/>
    </row>
    <row r="841" spans="1:9" ht="12" customHeight="1">
      <c r="A841" s="109"/>
      <c r="B841" s="110"/>
      <c r="C841" s="111"/>
      <c r="D841" s="65"/>
      <c r="E841" s="65"/>
      <c r="F841" s="104"/>
      <c r="G841" s="65"/>
      <c r="H841" s="65"/>
      <c r="I841" s="65"/>
    </row>
    <row r="842" spans="1:9" ht="12" customHeight="1">
      <c r="A842" s="109"/>
      <c r="B842" s="110"/>
      <c r="C842" s="111"/>
      <c r="D842" s="65"/>
      <c r="E842" s="65"/>
      <c r="F842" s="104"/>
      <c r="G842" s="65"/>
      <c r="H842" s="65"/>
      <c r="I842" s="65"/>
    </row>
    <row r="843" spans="1:9" ht="12" customHeight="1">
      <c r="A843" s="109"/>
      <c r="B843" s="110"/>
      <c r="C843" s="111"/>
      <c r="D843" s="65"/>
      <c r="E843" s="65"/>
      <c r="F843" s="104"/>
      <c r="G843" s="65"/>
      <c r="H843" s="65"/>
      <c r="I843" s="65"/>
    </row>
    <row r="844" spans="1:9" ht="12" customHeight="1">
      <c r="A844" s="109"/>
      <c r="B844" s="110"/>
      <c r="C844" s="111"/>
      <c r="D844" s="65"/>
      <c r="E844" s="65"/>
      <c r="F844" s="104"/>
      <c r="G844" s="65"/>
      <c r="H844" s="65"/>
      <c r="I844" s="65"/>
    </row>
    <row r="845" spans="1:9" ht="12" customHeight="1">
      <c r="A845" s="109"/>
      <c r="B845" s="110"/>
      <c r="C845" s="111"/>
      <c r="D845" s="65"/>
      <c r="E845" s="65"/>
      <c r="F845" s="104"/>
      <c r="G845" s="65"/>
      <c r="H845" s="65"/>
      <c r="I845" s="65"/>
    </row>
    <row r="846" spans="1:9" ht="12" customHeight="1">
      <c r="A846" s="109"/>
      <c r="B846" s="110"/>
      <c r="C846" s="111"/>
      <c r="D846" s="65"/>
      <c r="E846" s="65"/>
      <c r="F846" s="104"/>
      <c r="G846" s="65"/>
      <c r="H846" s="65"/>
      <c r="I846" s="65"/>
    </row>
    <row r="847" spans="1:9" ht="12" customHeight="1">
      <c r="A847" s="109"/>
      <c r="B847" s="110"/>
      <c r="C847" s="111"/>
      <c r="D847" s="65"/>
      <c r="E847" s="65"/>
      <c r="F847" s="104"/>
      <c r="G847" s="65"/>
      <c r="H847" s="65"/>
      <c r="I847" s="65"/>
    </row>
    <row r="848" spans="1:9" ht="12" customHeight="1">
      <c r="A848" s="109"/>
      <c r="B848" s="110"/>
      <c r="C848" s="111"/>
      <c r="D848" s="65"/>
      <c r="E848" s="65"/>
      <c r="F848" s="104"/>
      <c r="G848" s="65"/>
      <c r="H848" s="65"/>
      <c r="I848" s="65"/>
    </row>
    <row r="849" spans="1:9" ht="12" customHeight="1">
      <c r="A849" s="109"/>
      <c r="B849" s="110"/>
      <c r="C849" s="111"/>
      <c r="D849" s="65"/>
      <c r="E849" s="65"/>
      <c r="F849" s="104"/>
      <c r="G849" s="65"/>
      <c r="H849" s="65"/>
      <c r="I849" s="65"/>
    </row>
    <row r="850" spans="1:9" ht="12" customHeight="1">
      <c r="A850" s="109"/>
      <c r="B850" s="110"/>
      <c r="C850" s="111"/>
      <c r="D850" s="65"/>
      <c r="E850" s="65"/>
      <c r="F850" s="104"/>
      <c r="G850" s="65"/>
      <c r="H850" s="65"/>
      <c r="I850" s="65"/>
    </row>
    <row r="851" spans="1:9" ht="12" customHeight="1">
      <c r="A851" s="109"/>
      <c r="B851" s="110"/>
      <c r="C851" s="111"/>
      <c r="D851" s="65"/>
      <c r="E851" s="65"/>
      <c r="F851" s="104"/>
      <c r="G851" s="65"/>
      <c r="H851" s="65"/>
      <c r="I851" s="65"/>
    </row>
    <row r="852" spans="1:9" ht="12" customHeight="1">
      <c r="A852" s="109"/>
      <c r="B852" s="110"/>
      <c r="C852" s="111"/>
      <c r="D852" s="65"/>
      <c r="E852" s="65"/>
      <c r="F852" s="104"/>
      <c r="G852" s="65"/>
      <c r="H852" s="65"/>
      <c r="I852" s="65"/>
    </row>
    <row r="853" spans="1:9" ht="12" customHeight="1">
      <c r="A853" s="109"/>
      <c r="B853" s="110"/>
      <c r="C853" s="111"/>
      <c r="D853" s="65"/>
      <c r="E853" s="65"/>
      <c r="F853" s="104"/>
      <c r="G853" s="65"/>
      <c r="H853" s="65"/>
      <c r="I853" s="65"/>
    </row>
    <row r="854" spans="1:9" ht="12" customHeight="1">
      <c r="A854" s="109"/>
      <c r="B854" s="110"/>
      <c r="C854" s="111"/>
      <c r="D854" s="65"/>
      <c r="E854" s="65"/>
      <c r="F854" s="104"/>
      <c r="G854" s="65"/>
      <c r="H854" s="65"/>
      <c r="I854" s="65"/>
    </row>
    <row r="855" spans="1:9" ht="12" customHeight="1">
      <c r="A855" s="109"/>
      <c r="B855" s="110"/>
      <c r="C855" s="111"/>
      <c r="D855" s="65"/>
      <c r="E855" s="65"/>
      <c r="F855" s="104"/>
      <c r="G855" s="65"/>
      <c r="H855" s="65"/>
      <c r="I855" s="65"/>
    </row>
    <row r="856" spans="1:9" ht="12" customHeight="1">
      <c r="A856" s="109"/>
      <c r="B856" s="110"/>
      <c r="C856" s="111"/>
      <c r="D856" s="65"/>
      <c r="E856" s="65"/>
      <c r="F856" s="104"/>
      <c r="G856" s="65"/>
      <c r="H856" s="65"/>
      <c r="I856" s="65"/>
    </row>
    <row r="857" spans="1:9" ht="12" customHeight="1">
      <c r="A857" s="109"/>
      <c r="B857" s="110"/>
      <c r="C857" s="111"/>
      <c r="D857" s="65"/>
      <c r="E857" s="65"/>
      <c r="F857" s="104"/>
      <c r="G857" s="65"/>
      <c r="H857" s="65"/>
      <c r="I857" s="65"/>
    </row>
    <row r="858" spans="1:9" ht="12" customHeight="1">
      <c r="A858" s="109"/>
      <c r="B858" s="110"/>
      <c r="C858" s="111"/>
      <c r="D858" s="65"/>
      <c r="E858" s="65"/>
      <c r="F858" s="104"/>
      <c r="G858" s="65"/>
      <c r="H858" s="65"/>
      <c r="I858" s="65"/>
    </row>
    <row r="859" spans="1:9" ht="12" customHeight="1">
      <c r="A859" s="109"/>
      <c r="B859" s="110"/>
      <c r="C859" s="111"/>
      <c r="D859" s="65"/>
      <c r="E859" s="65"/>
      <c r="F859" s="104"/>
      <c r="G859" s="65"/>
      <c r="H859" s="65"/>
      <c r="I859" s="65"/>
    </row>
    <row r="860" spans="1:9" ht="12" customHeight="1">
      <c r="A860" s="109"/>
      <c r="B860" s="110"/>
      <c r="C860" s="111"/>
      <c r="D860" s="65"/>
      <c r="E860" s="65"/>
      <c r="F860" s="104"/>
      <c r="G860" s="65"/>
      <c r="H860" s="65"/>
      <c r="I860" s="65"/>
    </row>
    <row r="861" spans="1:9" ht="12" customHeight="1">
      <c r="A861" s="109"/>
      <c r="B861" s="110"/>
      <c r="C861" s="111"/>
      <c r="D861" s="65"/>
      <c r="E861" s="65"/>
      <c r="F861" s="104"/>
      <c r="G861" s="65"/>
      <c r="H861" s="65"/>
      <c r="I861" s="65"/>
    </row>
    <row r="862" spans="1:9" ht="12" customHeight="1">
      <c r="A862" s="109"/>
      <c r="B862" s="110"/>
      <c r="C862" s="111"/>
      <c r="D862" s="65"/>
      <c r="E862" s="65"/>
      <c r="F862" s="104"/>
      <c r="G862" s="65"/>
      <c r="H862" s="65"/>
      <c r="I862" s="65"/>
    </row>
    <row r="863" spans="1:9" ht="12" customHeight="1">
      <c r="A863" s="109"/>
      <c r="B863" s="110"/>
      <c r="C863" s="111"/>
      <c r="D863" s="65"/>
      <c r="E863" s="65"/>
      <c r="F863" s="104"/>
      <c r="G863" s="65"/>
      <c r="H863" s="65"/>
      <c r="I863" s="65"/>
    </row>
    <row r="864" spans="1:9" ht="12" customHeight="1">
      <c r="A864" s="109"/>
      <c r="B864" s="110"/>
      <c r="C864" s="111"/>
      <c r="D864" s="65"/>
      <c r="E864" s="65"/>
      <c r="F864" s="104"/>
      <c r="G864" s="65"/>
      <c r="H864" s="65"/>
      <c r="I864" s="65"/>
    </row>
    <row r="865" spans="1:9" ht="12" customHeight="1">
      <c r="A865" s="109"/>
      <c r="B865" s="110"/>
      <c r="C865" s="111"/>
      <c r="D865" s="65"/>
      <c r="E865" s="65"/>
      <c r="F865" s="104"/>
      <c r="G865" s="65"/>
      <c r="H865" s="65"/>
      <c r="I865" s="65"/>
    </row>
    <row r="866" spans="1:9" ht="12" customHeight="1">
      <c r="A866" s="109"/>
      <c r="B866" s="110"/>
      <c r="C866" s="111"/>
      <c r="D866" s="65"/>
      <c r="E866" s="65"/>
      <c r="F866" s="104"/>
      <c r="G866" s="65"/>
      <c r="H866" s="65"/>
      <c r="I866" s="65"/>
    </row>
    <row r="867" spans="1:9" ht="12" customHeight="1">
      <c r="A867" s="109"/>
      <c r="B867" s="110"/>
      <c r="C867" s="111"/>
      <c r="D867" s="65"/>
      <c r="E867" s="65"/>
      <c r="F867" s="104"/>
      <c r="G867" s="65"/>
      <c r="H867" s="65"/>
      <c r="I867" s="65"/>
    </row>
    <row r="868" spans="1:9" ht="12" customHeight="1">
      <c r="A868" s="109"/>
      <c r="B868" s="110"/>
      <c r="C868" s="111"/>
      <c r="D868" s="65"/>
      <c r="E868" s="65"/>
      <c r="F868" s="104"/>
      <c r="G868" s="65"/>
      <c r="H868" s="65"/>
      <c r="I868" s="65"/>
    </row>
    <row r="869" spans="1:9" ht="12" customHeight="1">
      <c r="A869" s="109"/>
      <c r="B869" s="110"/>
      <c r="C869" s="111"/>
      <c r="D869" s="65"/>
      <c r="E869" s="65"/>
      <c r="F869" s="104"/>
      <c r="G869" s="65"/>
      <c r="H869" s="65"/>
      <c r="I869" s="65"/>
    </row>
    <row r="870" spans="1:9" ht="12" customHeight="1">
      <c r="A870" s="109"/>
      <c r="B870" s="110"/>
      <c r="C870" s="111"/>
      <c r="D870" s="65"/>
      <c r="E870" s="65"/>
      <c r="F870" s="104"/>
      <c r="G870" s="65"/>
      <c r="H870" s="65"/>
      <c r="I870" s="65"/>
    </row>
    <row r="871" spans="1:9" ht="12" customHeight="1">
      <c r="A871" s="109"/>
      <c r="B871" s="110"/>
      <c r="C871" s="111"/>
      <c r="D871" s="65"/>
      <c r="E871" s="65"/>
      <c r="F871" s="104"/>
      <c r="G871" s="65"/>
      <c r="H871" s="65"/>
      <c r="I871" s="65"/>
    </row>
    <row r="872" spans="1:9" ht="12" customHeight="1">
      <c r="A872" s="109"/>
      <c r="B872" s="110"/>
      <c r="C872" s="111"/>
      <c r="D872" s="65"/>
      <c r="E872" s="65"/>
      <c r="F872" s="104"/>
      <c r="G872" s="65"/>
      <c r="H872" s="65"/>
      <c r="I872" s="65"/>
    </row>
    <row r="873" spans="1:9" ht="12" customHeight="1">
      <c r="A873" s="109"/>
      <c r="B873" s="110"/>
      <c r="C873" s="111"/>
      <c r="D873" s="65"/>
      <c r="E873" s="65"/>
      <c r="F873" s="104"/>
      <c r="G873" s="65"/>
      <c r="H873" s="65"/>
      <c r="I873" s="65"/>
    </row>
    <row r="874" spans="1:9" ht="12" customHeight="1">
      <c r="A874" s="109"/>
      <c r="B874" s="110"/>
      <c r="C874" s="111"/>
      <c r="D874" s="65"/>
      <c r="E874" s="65"/>
      <c r="F874" s="104"/>
      <c r="G874" s="65"/>
      <c r="H874" s="65"/>
      <c r="I874" s="65"/>
    </row>
    <row r="875" spans="1:9" ht="12" customHeight="1">
      <c r="A875" s="109"/>
      <c r="B875" s="110"/>
      <c r="C875" s="111"/>
      <c r="D875" s="65"/>
      <c r="E875" s="65"/>
      <c r="F875" s="104"/>
      <c r="G875" s="65"/>
      <c r="H875" s="65"/>
      <c r="I875" s="65"/>
    </row>
    <row r="876" spans="1:9" ht="12" customHeight="1">
      <c r="A876" s="109"/>
      <c r="B876" s="110"/>
      <c r="C876" s="111"/>
      <c r="D876" s="65"/>
      <c r="E876" s="65"/>
      <c r="F876" s="104"/>
      <c r="G876" s="65"/>
      <c r="H876" s="65"/>
      <c r="I876" s="65"/>
    </row>
    <row r="877" spans="1:9" ht="12" customHeight="1">
      <c r="A877" s="109"/>
      <c r="B877" s="110"/>
      <c r="C877" s="111"/>
      <c r="D877" s="65"/>
      <c r="E877" s="65"/>
      <c r="F877" s="104"/>
      <c r="G877" s="65"/>
      <c r="H877" s="65"/>
      <c r="I877" s="65"/>
    </row>
    <row r="878" spans="1:9" ht="12" customHeight="1">
      <c r="A878" s="109"/>
      <c r="B878" s="110"/>
      <c r="C878" s="111"/>
      <c r="D878" s="65"/>
      <c r="E878" s="65"/>
      <c r="F878" s="104"/>
      <c r="G878" s="65"/>
      <c r="H878" s="65"/>
      <c r="I878" s="65"/>
    </row>
    <row r="879" spans="1:9" ht="12" customHeight="1">
      <c r="A879" s="109"/>
      <c r="B879" s="110"/>
      <c r="C879" s="111"/>
      <c r="D879" s="65"/>
      <c r="E879" s="65"/>
      <c r="F879" s="104"/>
      <c r="G879" s="65"/>
      <c r="H879" s="65"/>
      <c r="I879" s="65"/>
    </row>
    <row r="880" spans="1:9" ht="12" customHeight="1">
      <c r="A880" s="109"/>
      <c r="B880" s="110"/>
      <c r="C880" s="111"/>
      <c r="D880" s="65"/>
      <c r="E880" s="65"/>
      <c r="F880" s="104"/>
      <c r="G880" s="65"/>
      <c r="H880" s="65"/>
      <c r="I880" s="65"/>
    </row>
    <row r="881" spans="1:9" ht="12" customHeight="1">
      <c r="A881" s="109"/>
      <c r="B881" s="110"/>
      <c r="C881" s="111"/>
      <c r="D881" s="65"/>
      <c r="E881" s="65"/>
      <c r="F881" s="104"/>
      <c r="G881" s="65"/>
      <c r="H881" s="65"/>
      <c r="I881" s="65"/>
    </row>
    <row r="882" spans="1:9" ht="12" customHeight="1">
      <c r="A882" s="109"/>
      <c r="B882" s="110"/>
      <c r="C882" s="111"/>
      <c r="D882" s="65"/>
      <c r="E882" s="65"/>
      <c r="F882" s="104"/>
      <c r="G882" s="65"/>
      <c r="H882" s="65"/>
      <c r="I882" s="65"/>
    </row>
    <row r="883" spans="1:9" ht="12" customHeight="1">
      <c r="A883" s="109"/>
      <c r="B883" s="110"/>
      <c r="C883" s="111"/>
      <c r="D883" s="65"/>
      <c r="E883" s="65"/>
      <c r="F883" s="104"/>
      <c r="G883" s="65"/>
      <c r="H883" s="65"/>
      <c r="I883" s="65"/>
    </row>
    <row r="884" spans="1:9" ht="12" customHeight="1">
      <c r="A884" s="109"/>
      <c r="B884" s="110"/>
      <c r="C884" s="111"/>
      <c r="D884" s="65"/>
      <c r="E884" s="65"/>
      <c r="F884" s="104"/>
      <c r="G884" s="65"/>
      <c r="H884" s="65"/>
      <c r="I884" s="65"/>
    </row>
    <row r="885" spans="1:9" ht="12" customHeight="1">
      <c r="A885" s="109"/>
      <c r="B885" s="110"/>
      <c r="C885" s="111"/>
      <c r="D885" s="65"/>
      <c r="E885" s="65"/>
      <c r="F885" s="104"/>
      <c r="G885" s="65"/>
      <c r="H885" s="65"/>
      <c r="I885" s="65"/>
    </row>
    <row r="886" spans="1:9" ht="12" customHeight="1">
      <c r="A886" s="109"/>
      <c r="B886" s="110"/>
      <c r="C886" s="111"/>
      <c r="D886" s="65"/>
      <c r="E886" s="65"/>
      <c r="F886" s="104"/>
      <c r="G886" s="65"/>
      <c r="H886" s="65"/>
      <c r="I886" s="65"/>
    </row>
    <row r="887" spans="1:9" ht="12" customHeight="1">
      <c r="A887" s="109"/>
      <c r="B887" s="110"/>
      <c r="C887" s="111"/>
      <c r="D887" s="65"/>
      <c r="E887" s="65"/>
      <c r="F887" s="104"/>
      <c r="G887" s="65"/>
      <c r="H887" s="65"/>
      <c r="I887" s="65"/>
    </row>
    <row r="888" spans="1:9" ht="12" customHeight="1">
      <c r="A888" s="109"/>
      <c r="B888" s="110"/>
      <c r="C888" s="111"/>
      <c r="D888" s="65"/>
      <c r="E888" s="65"/>
      <c r="F888" s="104"/>
      <c r="G888" s="65"/>
      <c r="H888" s="65"/>
      <c r="I888" s="65"/>
    </row>
    <row r="889" spans="1:9" ht="12" customHeight="1">
      <c r="A889" s="109"/>
      <c r="B889" s="110"/>
      <c r="C889" s="111"/>
      <c r="D889" s="65"/>
      <c r="E889" s="65"/>
      <c r="F889" s="104"/>
      <c r="G889" s="65"/>
      <c r="H889" s="65"/>
      <c r="I889" s="65"/>
    </row>
    <row r="890" spans="1:9" ht="12" customHeight="1">
      <c r="A890" s="109"/>
      <c r="B890" s="110"/>
      <c r="C890" s="111"/>
      <c r="D890" s="65"/>
      <c r="E890" s="65"/>
      <c r="F890" s="104"/>
      <c r="G890" s="65"/>
      <c r="H890" s="65"/>
      <c r="I890" s="65"/>
    </row>
    <row r="891" spans="1:9" ht="12" customHeight="1">
      <c r="A891" s="109"/>
      <c r="B891" s="110"/>
      <c r="C891" s="111"/>
      <c r="D891" s="65"/>
      <c r="E891" s="65"/>
      <c r="F891" s="104"/>
      <c r="G891" s="65"/>
      <c r="H891" s="65"/>
      <c r="I891" s="65"/>
    </row>
    <row r="892" spans="1:9" ht="12" customHeight="1">
      <c r="A892" s="109"/>
      <c r="B892" s="110"/>
      <c r="C892" s="111"/>
      <c r="D892" s="65"/>
      <c r="E892" s="65"/>
      <c r="F892" s="104"/>
      <c r="G892" s="65"/>
      <c r="H892" s="65"/>
      <c r="I892" s="65"/>
    </row>
    <row r="893" spans="1:9" ht="12" customHeight="1">
      <c r="A893" s="109"/>
      <c r="B893" s="110"/>
      <c r="C893" s="111"/>
      <c r="D893" s="65"/>
      <c r="E893" s="65"/>
      <c r="F893" s="104"/>
      <c r="G893" s="65"/>
      <c r="H893" s="65"/>
      <c r="I893" s="65"/>
    </row>
    <row r="894" spans="1:9" ht="12" customHeight="1">
      <c r="A894" s="109"/>
      <c r="B894" s="110"/>
      <c r="C894" s="111"/>
      <c r="D894" s="65"/>
      <c r="E894" s="65"/>
      <c r="F894" s="104"/>
      <c r="G894" s="65"/>
      <c r="H894" s="65"/>
      <c r="I894" s="65"/>
    </row>
    <row r="895" spans="1:9" ht="12" customHeight="1">
      <c r="A895" s="109"/>
      <c r="B895" s="110"/>
      <c r="C895" s="111"/>
      <c r="D895" s="65"/>
      <c r="E895" s="65"/>
      <c r="F895" s="104"/>
      <c r="G895" s="65"/>
      <c r="H895" s="65"/>
      <c r="I895" s="65"/>
    </row>
    <row r="896" spans="1:9" ht="12" customHeight="1">
      <c r="A896" s="109"/>
      <c r="B896" s="110"/>
      <c r="C896" s="111"/>
      <c r="D896" s="65"/>
      <c r="E896" s="65"/>
      <c r="F896" s="104"/>
      <c r="G896" s="65"/>
      <c r="H896" s="65"/>
      <c r="I896" s="65"/>
    </row>
    <row r="897" spans="1:9" ht="12" customHeight="1">
      <c r="A897" s="109"/>
      <c r="B897" s="110"/>
      <c r="C897" s="111"/>
      <c r="D897" s="65"/>
      <c r="E897" s="65"/>
      <c r="F897" s="104"/>
      <c r="G897" s="65"/>
      <c r="H897" s="65"/>
      <c r="I897" s="65"/>
    </row>
    <row r="898" spans="1:9" ht="12" customHeight="1">
      <c r="A898" s="109"/>
      <c r="B898" s="110"/>
      <c r="C898" s="111"/>
      <c r="D898" s="65"/>
      <c r="E898" s="65"/>
      <c r="F898" s="104"/>
      <c r="G898" s="65"/>
      <c r="H898" s="65"/>
      <c r="I898" s="65"/>
    </row>
    <row r="899" spans="1:9" ht="12" customHeight="1">
      <c r="A899" s="109"/>
      <c r="B899" s="110"/>
      <c r="C899" s="111"/>
      <c r="D899" s="65"/>
      <c r="E899" s="65"/>
      <c r="F899" s="104"/>
      <c r="G899" s="65"/>
      <c r="H899" s="65"/>
      <c r="I899" s="65"/>
    </row>
    <row r="900" spans="1:9" ht="12" customHeight="1">
      <c r="A900" s="109"/>
      <c r="B900" s="110"/>
      <c r="C900" s="111"/>
      <c r="D900" s="65"/>
      <c r="E900" s="65"/>
      <c r="F900" s="104"/>
      <c r="G900" s="65"/>
      <c r="H900" s="65"/>
      <c r="I900" s="65"/>
    </row>
    <row r="901" spans="1:9" ht="12" customHeight="1">
      <c r="A901" s="109"/>
      <c r="B901" s="110"/>
      <c r="C901" s="111"/>
      <c r="D901" s="65"/>
      <c r="E901" s="65"/>
      <c r="F901" s="104"/>
      <c r="G901" s="65"/>
      <c r="H901" s="65"/>
      <c r="I901" s="65"/>
    </row>
    <row r="902" spans="1:9" ht="12" customHeight="1">
      <c r="A902" s="109"/>
      <c r="B902" s="110"/>
      <c r="C902" s="111"/>
      <c r="D902" s="65"/>
      <c r="E902" s="65"/>
      <c r="F902" s="104"/>
      <c r="G902" s="65"/>
      <c r="H902" s="65"/>
      <c r="I902" s="65"/>
    </row>
    <row r="903" spans="1:9" ht="12" customHeight="1">
      <c r="A903" s="109"/>
      <c r="B903" s="110"/>
      <c r="C903" s="111"/>
      <c r="D903" s="65"/>
      <c r="E903" s="65"/>
      <c r="F903" s="104"/>
      <c r="G903" s="65"/>
      <c r="H903" s="65"/>
      <c r="I903" s="65"/>
    </row>
    <row r="904" spans="1:9" ht="12" customHeight="1">
      <c r="A904" s="109"/>
      <c r="B904" s="110"/>
      <c r="C904" s="111"/>
      <c r="D904" s="65"/>
      <c r="E904" s="65"/>
      <c r="F904" s="104"/>
      <c r="G904" s="65"/>
      <c r="H904" s="65"/>
      <c r="I904" s="65"/>
    </row>
    <row r="905" spans="1:9" ht="12" customHeight="1">
      <c r="A905" s="109"/>
      <c r="B905" s="110"/>
      <c r="C905" s="111"/>
      <c r="D905" s="65"/>
      <c r="E905" s="65"/>
      <c r="F905" s="104"/>
      <c r="G905" s="65"/>
      <c r="H905" s="65"/>
      <c r="I905" s="65"/>
    </row>
    <row r="906" spans="1:9" ht="12" customHeight="1">
      <c r="A906" s="109"/>
      <c r="B906" s="110"/>
      <c r="C906" s="111"/>
      <c r="D906" s="65"/>
      <c r="E906" s="65"/>
      <c r="F906" s="104"/>
      <c r="G906" s="65"/>
      <c r="H906" s="65"/>
      <c r="I906" s="65"/>
    </row>
    <row r="907" spans="1:9" ht="12" customHeight="1">
      <c r="A907" s="109"/>
      <c r="B907" s="110"/>
      <c r="C907" s="111"/>
      <c r="D907" s="65"/>
      <c r="E907" s="65"/>
      <c r="F907" s="104"/>
      <c r="G907" s="65"/>
      <c r="H907" s="65"/>
      <c r="I907" s="65"/>
    </row>
    <row r="908" spans="1:9" ht="12" customHeight="1">
      <c r="A908" s="109"/>
      <c r="B908" s="110"/>
      <c r="C908" s="111"/>
      <c r="D908" s="65"/>
      <c r="E908" s="65"/>
      <c r="F908" s="104"/>
      <c r="G908" s="65"/>
      <c r="H908" s="65"/>
      <c r="I908" s="65"/>
    </row>
    <row r="909" spans="1:9" ht="12" customHeight="1">
      <c r="A909" s="109"/>
      <c r="B909" s="110"/>
      <c r="C909" s="111"/>
      <c r="D909" s="65"/>
      <c r="E909" s="65"/>
      <c r="F909" s="104"/>
      <c r="G909" s="65"/>
      <c r="H909" s="65"/>
      <c r="I909" s="65"/>
    </row>
    <row r="910" spans="1:9" ht="12" customHeight="1">
      <c r="A910" s="109"/>
      <c r="B910" s="110"/>
      <c r="C910" s="111"/>
      <c r="D910" s="65"/>
      <c r="E910" s="65"/>
      <c r="F910" s="104"/>
      <c r="G910" s="65"/>
      <c r="H910" s="65"/>
      <c r="I910" s="65"/>
    </row>
    <row r="911" spans="1:9" ht="12" customHeight="1">
      <c r="A911" s="109"/>
      <c r="B911" s="110"/>
      <c r="C911" s="111"/>
      <c r="D911" s="65"/>
      <c r="E911" s="65"/>
      <c r="F911" s="104"/>
      <c r="G911" s="65"/>
      <c r="H911" s="65"/>
      <c r="I911" s="65"/>
    </row>
    <row r="912" spans="1:9" ht="12" customHeight="1">
      <c r="A912" s="109"/>
      <c r="B912" s="110"/>
      <c r="C912" s="111"/>
      <c r="D912" s="65"/>
      <c r="E912" s="65"/>
      <c r="F912" s="104"/>
      <c r="G912" s="65"/>
      <c r="H912" s="65"/>
      <c r="I912" s="65"/>
    </row>
    <row r="913" spans="1:9" ht="12" customHeight="1">
      <c r="A913" s="109"/>
      <c r="B913" s="110"/>
      <c r="C913" s="111"/>
      <c r="D913" s="65"/>
      <c r="E913" s="65"/>
      <c r="F913" s="104"/>
      <c r="G913" s="65"/>
      <c r="H913" s="65"/>
      <c r="I913" s="65"/>
    </row>
    <row r="914" spans="1:9" ht="12" customHeight="1">
      <c r="A914" s="109"/>
      <c r="B914" s="110"/>
      <c r="C914" s="111"/>
      <c r="D914" s="65"/>
      <c r="E914" s="65"/>
      <c r="F914" s="104"/>
      <c r="G914" s="65"/>
      <c r="H914" s="65"/>
      <c r="I914" s="65"/>
    </row>
    <row r="915" spans="1:9" ht="12" customHeight="1">
      <c r="A915" s="109"/>
      <c r="B915" s="110"/>
      <c r="C915" s="111"/>
      <c r="D915" s="65"/>
      <c r="E915" s="65"/>
      <c r="F915" s="104"/>
      <c r="G915" s="65"/>
      <c r="H915" s="65"/>
      <c r="I915" s="65"/>
    </row>
    <row r="916" spans="1:9" ht="12" customHeight="1">
      <c r="A916" s="109"/>
      <c r="B916" s="110"/>
      <c r="C916" s="111"/>
      <c r="D916" s="65"/>
      <c r="E916" s="65"/>
      <c r="F916" s="104"/>
      <c r="G916" s="65"/>
      <c r="H916" s="65"/>
      <c r="I916" s="65"/>
    </row>
    <row r="917" spans="1:9" ht="12" customHeight="1">
      <c r="A917" s="109"/>
      <c r="B917" s="110"/>
      <c r="C917" s="111"/>
      <c r="D917" s="65"/>
      <c r="E917" s="65"/>
      <c r="F917" s="104"/>
      <c r="G917" s="65"/>
      <c r="H917" s="65"/>
      <c r="I917" s="65"/>
    </row>
    <row r="918" spans="1:9" ht="12" customHeight="1">
      <c r="A918" s="109"/>
      <c r="B918" s="110"/>
      <c r="C918" s="111"/>
      <c r="D918" s="65"/>
      <c r="E918" s="65"/>
      <c r="F918" s="104"/>
      <c r="G918" s="65"/>
      <c r="H918" s="65"/>
      <c r="I918" s="65"/>
    </row>
    <row r="919" spans="1:9" ht="12" customHeight="1">
      <c r="A919" s="109"/>
      <c r="B919" s="110"/>
      <c r="C919" s="111"/>
      <c r="D919" s="65"/>
      <c r="E919" s="65"/>
      <c r="F919" s="104"/>
      <c r="G919" s="65"/>
      <c r="H919" s="65"/>
      <c r="I919" s="65"/>
    </row>
    <row r="920" spans="1:9" ht="12" customHeight="1">
      <c r="A920" s="109"/>
      <c r="B920" s="110"/>
      <c r="C920" s="111"/>
      <c r="D920" s="65"/>
      <c r="E920" s="65"/>
      <c r="F920" s="104"/>
      <c r="G920" s="65"/>
      <c r="H920" s="65"/>
      <c r="I920" s="65"/>
    </row>
    <row r="921" spans="1:9" ht="12" customHeight="1">
      <c r="A921" s="109"/>
      <c r="B921" s="110"/>
      <c r="C921" s="111"/>
      <c r="D921" s="65"/>
      <c r="E921" s="65"/>
      <c r="F921" s="104"/>
      <c r="G921" s="65"/>
      <c r="H921" s="65"/>
      <c r="I921" s="65"/>
    </row>
    <row r="922" spans="1:9" ht="12" customHeight="1">
      <c r="A922" s="109"/>
      <c r="B922" s="110"/>
      <c r="C922" s="111"/>
      <c r="D922" s="65"/>
      <c r="E922" s="65"/>
      <c r="F922" s="104"/>
      <c r="G922" s="65"/>
      <c r="H922" s="65"/>
      <c r="I922" s="65"/>
    </row>
    <row r="923" spans="1:9" ht="12" customHeight="1">
      <c r="A923" s="109"/>
      <c r="B923" s="110"/>
      <c r="C923" s="111"/>
      <c r="D923" s="65"/>
      <c r="E923" s="65"/>
      <c r="F923" s="104"/>
      <c r="G923" s="65"/>
      <c r="H923" s="65"/>
      <c r="I923" s="65"/>
    </row>
    <row r="924" spans="1:9" ht="12" customHeight="1">
      <c r="A924" s="109"/>
      <c r="B924" s="110"/>
      <c r="C924" s="111"/>
      <c r="D924" s="65"/>
      <c r="E924" s="65"/>
      <c r="F924" s="104"/>
      <c r="G924" s="65"/>
      <c r="H924" s="65"/>
      <c r="I924" s="65"/>
    </row>
    <row r="925" spans="1:9" ht="12" customHeight="1">
      <c r="A925" s="109"/>
      <c r="B925" s="110"/>
      <c r="C925" s="111"/>
      <c r="D925" s="65"/>
      <c r="E925" s="65"/>
      <c r="F925" s="104"/>
      <c r="G925" s="65"/>
      <c r="H925" s="65"/>
      <c r="I925" s="65"/>
    </row>
    <row r="926" spans="1:9" ht="12" customHeight="1">
      <c r="A926" s="109"/>
      <c r="B926" s="110"/>
      <c r="C926" s="111"/>
      <c r="D926" s="65"/>
      <c r="E926" s="65"/>
      <c r="F926" s="104"/>
      <c r="G926" s="65"/>
      <c r="H926" s="65"/>
      <c r="I926" s="65"/>
    </row>
    <row r="927" spans="1:9" ht="12" customHeight="1">
      <c r="A927" s="109"/>
      <c r="B927" s="110"/>
      <c r="C927" s="111"/>
      <c r="D927" s="65"/>
      <c r="E927" s="65"/>
      <c r="F927" s="104"/>
      <c r="G927" s="65"/>
      <c r="H927" s="65"/>
      <c r="I927" s="65"/>
    </row>
    <row r="928" spans="1:9" ht="12" customHeight="1">
      <c r="A928" s="109"/>
      <c r="B928" s="110"/>
      <c r="C928" s="111"/>
      <c r="D928" s="65"/>
      <c r="E928" s="65"/>
      <c r="F928" s="104"/>
      <c r="G928" s="65"/>
      <c r="H928" s="65"/>
      <c r="I928" s="65"/>
    </row>
    <row r="929" spans="1:9" ht="12" customHeight="1">
      <c r="A929" s="109"/>
      <c r="B929" s="110"/>
      <c r="C929" s="111"/>
      <c r="D929" s="65"/>
      <c r="E929" s="65"/>
      <c r="F929" s="104"/>
      <c r="G929" s="65"/>
      <c r="H929" s="65"/>
      <c r="I929" s="65"/>
    </row>
    <row r="930" spans="1:9" ht="12" customHeight="1">
      <c r="A930" s="109"/>
      <c r="B930" s="110"/>
      <c r="C930" s="111"/>
      <c r="D930" s="65"/>
      <c r="E930" s="65"/>
      <c r="F930" s="104"/>
      <c r="G930" s="65"/>
      <c r="H930" s="65"/>
      <c r="I930" s="65"/>
    </row>
    <row r="931" spans="1:9" ht="12" customHeight="1">
      <c r="A931" s="109"/>
      <c r="B931" s="110"/>
      <c r="C931" s="111"/>
      <c r="D931" s="65"/>
      <c r="E931" s="65"/>
      <c r="F931" s="104"/>
      <c r="G931" s="65"/>
      <c r="H931" s="65"/>
      <c r="I931" s="65"/>
    </row>
    <row r="932" spans="1:9" ht="12" customHeight="1">
      <c r="A932" s="109"/>
      <c r="B932" s="110"/>
      <c r="C932" s="111"/>
      <c r="D932" s="65"/>
      <c r="E932" s="65"/>
      <c r="F932" s="104"/>
      <c r="G932" s="65"/>
      <c r="H932" s="65"/>
      <c r="I932" s="65"/>
    </row>
    <row r="933" spans="1:9" ht="12" customHeight="1">
      <c r="A933" s="109"/>
      <c r="B933" s="110"/>
      <c r="C933" s="111"/>
      <c r="D933" s="65"/>
      <c r="E933" s="65"/>
      <c r="F933" s="104"/>
      <c r="G933" s="65"/>
      <c r="H933" s="65"/>
      <c r="I933" s="65"/>
    </row>
    <row r="934" spans="1:9" ht="12" customHeight="1">
      <c r="A934" s="109"/>
      <c r="B934" s="110"/>
      <c r="C934" s="111"/>
      <c r="D934" s="65"/>
      <c r="E934" s="65"/>
      <c r="F934" s="104"/>
      <c r="G934" s="65"/>
      <c r="H934" s="65"/>
      <c r="I934" s="65"/>
    </row>
    <row r="935" spans="1:9" ht="12" customHeight="1">
      <c r="A935" s="109"/>
      <c r="B935" s="110"/>
      <c r="C935" s="111"/>
      <c r="D935" s="65"/>
      <c r="E935" s="65"/>
      <c r="F935" s="104"/>
      <c r="G935" s="65"/>
      <c r="H935" s="65"/>
      <c r="I935" s="65"/>
    </row>
    <row r="936" spans="1:9" ht="12" customHeight="1">
      <c r="A936" s="109"/>
      <c r="B936" s="110"/>
      <c r="C936" s="111"/>
      <c r="D936" s="65"/>
      <c r="E936" s="65"/>
      <c r="F936" s="104"/>
      <c r="G936" s="65"/>
      <c r="H936" s="65"/>
      <c r="I936" s="65"/>
    </row>
    <row r="937" spans="1:9" ht="12" customHeight="1">
      <c r="A937" s="109"/>
      <c r="B937" s="110"/>
      <c r="C937" s="111"/>
      <c r="D937" s="65"/>
      <c r="E937" s="65"/>
      <c r="F937" s="104"/>
      <c r="G937" s="65"/>
      <c r="H937" s="65"/>
      <c r="I937" s="65"/>
    </row>
    <row r="938" spans="1:9" ht="12" customHeight="1">
      <c r="A938" s="109"/>
      <c r="B938" s="110"/>
      <c r="C938" s="111"/>
      <c r="D938" s="65"/>
      <c r="E938" s="65"/>
      <c r="F938" s="104"/>
      <c r="G938" s="65"/>
      <c r="H938" s="65"/>
      <c r="I938" s="65"/>
    </row>
    <row r="939" spans="1:9" ht="12" customHeight="1">
      <c r="A939" s="109"/>
      <c r="B939" s="110"/>
      <c r="C939" s="111"/>
      <c r="D939" s="65"/>
      <c r="E939" s="65"/>
      <c r="F939" s="104"/>
      <c r="G939" s="65"/>
      <c r="H939" s="65"/>
      <c r="I939" s="65"/>
    </row>
    <row r="940" spans="1:9" ht="12" customHeight="1">
      <c r="A940" s="109"/>
      <c r="B940" s="110"/>
      <c r="C940" s="111"/>
      <c r="D940" s="65"/>
      <c r="E940" s="65"/>
      <c r="F940" s="104"/>
      <c r="G940" s="65"/>
      <c r="H940" s="65"/>
      <c r="I940" s="65"/>
    </row>
    <row r="941" spans="1:9" ht="12" customHeight="1">
      <c r="A941" s="109"/>
      <c r="B941" s="110"/>
      <c r="C941" s="111"/>
      <c r="D941" s="65"/>
      <c r="E941" s="65"/>
      <c r="F941" s="104"/>
      <c r="G941" s="65"/>
      <c r="H941" s="65"/>
      <c r="I941" s="65"/>
    </row>
    <row r="942" spans="1:9" ht="12" customHeight="1">
      <c r="A942" s="109"/>
      <c r="B942" s="110"/>
      <c r="C942" s="111"/>
      <c r="D942" s="65"/>
      <c r="E942" s="65"/>
      <c r="F942" s="104"/>
      <c r="G942" s="65"/>
      <c r="H942" s="65"/>
      <c r="I942" s="65"/>
    </row>
    <row r="943" spans="1:9" ht="12" customHeight="1">
      <c r="A943" s="109"/>
      <c r="B943" s="110"/>
      <c r="C943" s="111"/>
      <c r="D943" s="65"/>
      <c r="E943" s="65"/>
      <c r="F943" s="104"/>
      <c r="G943" s="65"/>
      <c r="H943" s="65"/>
      <c r="I943" s="65"/>
    </row>
    <row r="944" spans="1:9" ht="12" customHeight="1">
      <c r="A944" s="109"/>
      <c r="B944" s="110"/>
      <c r="C944" s="111"/>
      <c r="D944" s="65"/>
      <c r="E944" s="65"/>
      <c r="F944" s="104"/>
      <c r="G944" s="65"/>
      <c r="H944" s="65"/>
      <c r="I944" s="65"/>
    </row>
    <row r="945" spans="1:9" ht="12" customHeight="1">
      <c r="A945" s="109"/>
      <c r="B945" s="110"/>
      <c r="C945" s="111"/>
      <c r="D945" s="65"/>
      <c r="E945" s="65"/>
      <c r="F945" s="104"/>
      <c r="G945" s="65"/>
      <c r="H945" s="65"/>
      <c r="I945" s="65"/>
    </row>
    <row r="946" spans="1:9" ht="12" customHeight="1">
      <c r="A946" s="109"/>
      <c r="B946" s="110"/>
      <c r="C946" s="111"/>
      <c r="D946" s="65"/>
      <c r="E946" s="65"/>
      <c r="F946" s="104"/>
      <c r="G946" s="65"/>
      <c r="H946" s="65"/>
      <c r="I946" s="65"/>
    </row>
    <row r="947" spans="1:9" ht="12" customHeight="1">
      <c r="A947" s="109"/>
      <c r="B947" s="110"/>
      <c r="C947" s="111"/>
      <c r="D947" s="65"/>
      <c r="E947" s="65"/>
      <c r="F947" s="104"/>
      <c r="G947" s="65"/>
      <c r="H947" s="65"/>
      <c r="I947" s="65"/>
    </row>
    <row r="948" spans="1:9" ht="12" customHeight="1">
      <c r="A948" s="109"/>
      <c r="B948" s="110"/>
      <c r="C948" s="111"/>
      <c r="D948" s="65"/>
      <c r="E948" s="65"/>
      <c r="F948" s="104"/>
      <c r="G948" s="65"/>
      <c r="H948" s="65"/>
      <c r="I948" s="65"/>
    </row>
    <row r="949" spans="1:9" ht="12" customHeight="1">
      <c r="A949" s="109"/>
      <c r="B949" s="110"/>
      <c r="C949" s="111"/>
      <c r="D949" s="65"/>
      <c r="E949" s="65"/>
      <c r="F949" s="104"/>
      <c r="G949" s="65"/>
      <c r="H949" s="65"/>
      <c r="I949" s="65"/>
    </row>
    <row r="950" spans="1:9" ht="12" customHeight="1">
      <c r="A950" s="109"/>
      <c r="B950" s="110"/>
      <c r="C950" s="111"/>
      <c r="D950" s="65"/>
      <c r="E950" s="65"/>
      <c r="F950" s="104"/>
      <c r="G950" s="65"/>
      <c r="H950" s="65"/>
      <c r="I950" s="65"/>
    </row>
    <row r="951" spans="1:9" ht="12" customHeight="1">
      <c r="A951" s="109"/>
      <c r="B951" s="110"/>
      <c r="C951" s="111"/>
      <c r="D951" s="65"/>
      <c r="E951" s="65"/>
      <c r="F951" s="104"/>
      <c r="G951" s="65"/>
      <c r="H951" s="65"/>
      <c r="I951" s="65"/>
    </row>
    <row r="952" spans="1:9" ht="12" customHeight="1">
      <c r="A952" s="109"/>
      <c r="B952" s="110"/>
      <c r="C952" s="111"/>
      <c r="D952" s="65"/>
      <c r="E952" s="65"/>
      <c r="F952" s="104"/>
      <c r="G952" s="65"/>
      <c r="H952" s="65"/>
      <c r="I952" s="65"/>
    </row>
    <row r="953" spans="1:9" ht="12" customHeight="1">
      <c r="A953" s="109"/>
      <c r="B953" s="110"/>
      <c r="C953" s="111"/>
      <c r="D953" s="65"/>
      <c r="E953" s="65"/>
      <c r="F953" s="104"/>
      <c r="G953" s="65"/>
      <c r="H953" s="65"/>
      <c r="I953" s="65"/>
    </row>
    <row r="954" spans="1:9" ht="12" customHeight="1">
      <c r="A954" s="109"/>
      <c r="B954" s="110"/>
      <c r="C954" s="111"/>
      <c r="D954" s="65"/>
      <c r="E954" s="65"/>
      <c r="F954" s="104"/>
      <c r="G954" s="65"/>
      <c r="H954" s="65"/>
      <c r="I954" s="65"/>
    </row>
    <row r="955" spans="1:9" ht="12" customHeight="1">
      <c r="A955" s="109"/>
      <c r="B955" s="110"/>
      <c r="C955" s="111"/>
      <c r="D955" s="65"/>
      <c r="E955" s="65"/>
      <c r="F955" s="104"/>
      <c r="G955" s="65"/>
      <c r="H955" s="65"/>
      <c r="I955" s="65"/>
    </row>
    <row r="956" spans="1:9" ht="12" customHeight="1">
      <c r="A956" s="109"/>
      <c r="B956" s="110"/>
      <c r="C956" s="111"/>
      <c r="D956" s="65"/>
      <c r="E956" s="65"/>
      <c r="F956" s="104"/>
      <c r="G956" s="65"/>
      <c r="H956" s="65"/>
      <c r="I956" s="65"/>
    </row>
    <row r="957" spans="1:9" ht="12" customHeight="1">
      <c r="A957" s="109"/>
      <c r="B957" s="110"/>
      <c r="C957" s="111"/>
      <c r="D957" s="65"/>
      <c r="E957" s="65"/>
      <c r="F957" s="104"/>
      <c r="G957" s="65"/>
      <c r="H957" s="65"/>
      <c r="I957" s="65"/>
    </row>
    <row r="958" spans="1:9" ht="12" customHeight="1">
      <c r="A958" s="109"/>
      <c r="B958" s="110"/>
      <c r="C958" s="111"/>
      <c r="D958" s="65"/>
      <c r="E958" s="65"/>
      <c r="F958" s="104"/>
      <c r="G958" s="65"/>
      <c r="H958" s="65"/>
      <c r="I958" s="65"/>
    </row>
    <row r="959" spans="1:9" ht="12" customHeight="1">
      <c r="A959" s="109"/>
      <c r="B959" s="110"/>
      <c r="C959" s="111"/>
      <c r="D959" s="65"/>
      <c r="E959" s="65"/>
      <c r="F959" s="104"/>
      <c r="G959" s="65"/>
      <c r="H959" s="65"/>
      <c r="I959" s="65"/>
    </row>
    <row r="960" spans="1:9" ht="12" customHeight="1">
      <c r="A960" s="109"/>
      <c r="B960" s="110"/>
      <c r="C960" s="111"/>
      <c r="D960" s="65"/>
      <c r="E960" s="65"/>
      <c r="F960" s="104"/>
      <c r="G960" s="65"/>
      <c r="H960" s="65"/>
      <c r="I960" s="65"/>
    </row>
    <row r="961" spans="1:9" ht="12" customHeight="1">
      <c r="A961" s="109"/>
      <c r="B961" s="110"/>
      <c r="C961" s="111"/>
      <c r="D961" s="65"/>
      <c r="E961" s="65"/>
      <c r="F961" s="104"/>
      <c r="G961" s="65"/>
      <c r="H961" s="65"/>
      <c r="I961" s="65"/>
    </row>
    <row r="962" spans="1:9" ht="12" customHeight="1">
      <c r="A962" s="109"/>
      <c r="B962" s="110"/>
      <c r="C962" s="111"/>
      <c r="D962" s="65"/>
      <c r="E962" s="65"/>
      <c r="F962" s="104"/>
      <c r="G962" s="65"/>
      <c r="H962" s="65"/>
      <c r="I962" s="65"/>
    </row>
    <row r="963" spans="1:9" ht="12" customHeight="1">
      <c r="A963" s="109"/>
      <c r="B963" s="110"/>
      <c r="C963" s="111"/>
      <c r="D963" s="65"/>
      <c r="E963" s="65"/>
      <c r="F963" s="104"/>
      <c r="G963" s="65"/>
      <c r="H963" s="65"/>
      <c r="I963" s="65"/>
    </row>
    <row r="964" spans="1:9" ht="12" customHeight="1">
      <c r="A964" s="109"/>
      <c r="B964" s="110"/>
      <c r="C964" s="111"/>
      <c r="D964" s="65"/>
      <c r="E964" s="65"/>
      <c r="F964" s="104"/>
      <c r="G964" s="65"/>
      <c r="H964" s="65"/>
      <c r="I964" s="65"/>
    </row>
    <row r="965" spans="1:9" ht="12" customHeight="1">
      <c r="A965" s="109"/>
      <c r="B965" s="110"/>
      <c r="C965" s="111"/>
      <c r="D965" s="65"/>
      <c r="E965" s="65"/>
      <c r="F965" s="104"/>
      <c r="G965" s="65"/>
      <c r="H965" s="65"/>
      <c r="I965" s="65"/>
    </row>
    <row r="966" spans="1:9" ht="12" customHeight="1">
      <c r="A966" s="109"/>
      <c r="B966" s="110"/>
      <c r="C966" s="111"/>
      <c r="D966" s="65"/>
      <c r="E966" s="65"/>
      <c r="F966" s="104"/>
      <c r="G966" s="65"/>
      <c r="H966" s="65"/>
      <c r="I966" s="65"/>
    </row>
    <row r="967" spans="1:9" ht="12" customHeight="1">
      <c r="A967" s="109"/>
      <c r="B967" s="110"/>
      <c r="C967" s="111"/>
      <c r="D967" s="65"/>
      <c r="E967" s="65"/>
      <c r="F967" s="104"/>
      <c r="G967" s="65"/>
      <c r="H967" s="65"/>
      <c r="I967" s="65"/>
    </row>
    <row r="968" spans="1:9" ht="12" customHeight="1">
      <c r="A968" s="109"/>
      <c r="B968" s="110"/>
      <c r="C968" s="111"/>
      <c r="D968" s="65"/>
      <c r="E968" s="65"/>
      <c r="F968" s="104"/>
      <c r="G968" s="65"/>
      <c r="H968" s="65"/>
      <c r="I968" s="65"/>
    </row>
    <row r="969" spans="1:9" ht="12" customHeight="1">
      <c r="A969" s="109"/>
      <c r="B969" s="110"/>
      <c r="C969" s="111"/>
      <c r="D969" s="65"/>
      <c r="E969" s="65"/>
      <c r="F969" s="104"/>
      <c r="G969" s="65"/>
      <c r="H969" s="65"/>
      <c r="I969" s="65"/>
    </row>
    <row r="970" spans="1:9" ht="12" customHeight="1">
      <c r="A970" s="109"/>
      <c r="B970" s="110"/>
      <c r="C970" s="111"/>
      <c r="D970" s="65"/>
      <c r="E970" s="65"/>
      <c r="F970" s="104"/>
      <c r="G970" s="65"/>
      <c r="H970" s="65"/>
      <c r="I970" s="65"/>
    </row>
    <row r="971" spans="1:9" ht="12" customHeight="1">
      <c r="A971" s="109"/>
      <c r="B971" s="110"/>
      <c r="C971" s="111"/>
      <c r="D971" s="65"/>
      <c r="E971" s="65"/>
      <c r="F971" s="104"/>
      <c r="G971" s="65"/>
      <c r="H971" s="65"/>
      <c r="I971" s="65"/>
    </row>
    <row r="972" spans="1:9" ht="12" customHeight="1">
      <c r="A972" s="109"/>
      <c r="B972" s="110"/>
      <c r="C972" s="111"/>
      <c r="D972" s="65"/>
      <c r="E972" s="65"/>
      <c r="F972" s="104"/>
      <c r="G972" s="65"/>
      <c r="H972" s="65"/>
      <c r="I972" s="65"/>
    </row>
    <row r="973" spans="1:9" ht="12" customHeight="1">
      <c r="A973" s="109"/>
      <c r="B973" s="110"/>
      <c r="C973" s="111"/>
      <c r="D973" s="65"/>
      <c r="E973" s="65"/>
      <c r="F973" s="104"/>
      <c r="G973" s="65"/>
      <c r="H973" s="65"/>
      <c r="I973" s="65"/>
    </row>
    <row r="974" spans="1:9" ht="12" customHeight="1">
      <c r="A974" s="109"/>
      <c r="B974" s="110"/>
      <c r="C974" s="111"/>
      <c r="D974" s="65"/>
      <c r="E974" s="65"/>
      <c r="F974" s="104"/>
      <c r="G974" s="65"/>
      <c r="H974" s="65"/>
      <c r="I974" s="65"/>
    </row>
    <row r="975" spans="1:9" ht="12" customHeight="1">
      <c r="A975" s="109"/>
      <c r="B975" s="110"/>
      <c r="C975" s="111"/>
      <c r="D975" s="65"/>
      <c r="E975" s="65"/>
      <c r="F975" s="104"/>
      <c r="G975" s="65"/>
      <c r="H975" s="65"/>
      <c r="I975" s="65"/>
    </row>
    <row r="976" spans="1:9" ht="12" customHeight="1">
      <c r="A976" s="109"/>
      <c r="B976" s="110"/>
      <c r="C976" s="111"/>
      <c r="D976" s="65"/>
      <c r="E976" s="65"/>
      <c r="F976" s="104"/>
      <c r="G976" s="65"/>
      <c r="H976" s="65"/>
      <c r="I976" s="65"/>
    </row>
    <row r="977" spans="1:9" ht="12" customHeight="1">
      <c r="A977" s="109"/>
      <c r="B977" s="110"/>
      <c r="C977" s="111"/>
      <c r="D977" s="65"/>
      <c r="E977" s="65"/>
      <c r="F977" s="104"/>
      <c r="G977" s="65"/>
      <c r="H977" s="65"/>
      <c r="I977" s="65"/>
    </row>
    <row r="978" spans="1:9" ht="12" customHeight="1">
      <c r="A978" s="109"/>
      <c r="B978" s="110"/>
      <c r="C978" s="111"/>
      <c r="D978" s="65"/>
      <c r="E978" s="65"/>
      <c r="F978" s="104"/>
      <c r="G978" s="65"/>
      <c r="H978" s="65"/>
      <c r="I978" s="65"/>
    </row>
    <row r="979" spans="1:9" ht="12" customHeight="1">
      <c r="A979" s="109"/>
      <c r="B979" s="110"/>
      <c r="C979" s="111"/>
      <c r="D979" s="65"/>
      <c r="E979" s="65"/>
      <c r="F979" s="104"/>
      <c r="G979" s="65"/>
      <c r="H979" s="65"/>
      <c r="I979" s="65"/>
    </row>
    <row r="980" spans="1:9" ht="12" customHeight="1">
      <c r="A980" s="109"/>
      <c r="B980" s="110"/>
      <c r="C980" s="111"/>
      <c r="D980" s="65"/>
      <c r="E980" s="65"/>
      <c r="F980" s="104"/>
      <c r="G980" s="65"/>
      <c r="H980" s="65"/>
      <c r="I980" s="65"/>
    </row>
    <row r="981" spans="1:9" ht="12" customHeight="1">
      <c r="A981" s="109"/>
      <c r="B981" s="110"/>
      <c r="C981" s="111"/>
      <c r="D981" s="65"/>
      <c r="E981" s="65"/>
      <c r="F981" s="104"/>
      <c r="G981" s="65"/>
      <c r="H981" s="65"/>
      <c r="I981" s="65"/>
    </row>
    <row r="982" spans="1:9" ht="12" customHeight="1">
      <c r="A982" s="109"/>
      <c r="B982" s="110"/>
      <c r="C982" s="111"/>
      <c r="D982" s="65"/>
      <c r="E982" s="65"/>
      <c r="F982" s="104"/>
      <c r="G982" s="65"/>
      <c r="H982" s="65"/>
      <c r="I982" s="65"/>
    </row>
    <row r="983" spans="1:9" ht="12" customHeight="1">
      <c r="A983" s="109"/>
      <c r="B983" s="110"/>
      <c r="C983" s="111"/>
      <c r="D983" s="65"/>
      <c r="E983" s="65"/>
      <c r="F983" s="104"/>
      <c r="G983" s="65"/>
      <c r="H983" s="65"/>
      <c r="I983" s="65"/>
    </row>
    <row r="984" spans="1:9" ht="12" customHeight="1">
      <c r="A984" s="109"/>
      <c r="B984" s="110"/>
      <c r="C984" s="111"/>
      <c r="D984" s="65"/>
      <c r="E984" s="65"/>
      <c r="F984" s="104"/>
      <c r="G984" s="65"/>
      <c r="H984" s="65"/>
      <c r="I984" s="65"/>
    </row>
    <row r="985" spans="1:9" ht="12" customHeight="1">
      <c r="A985" s="109"/>
      <c r="B985" s="110"/>
      <c r="C985" s="111"/>
      <c r="D985" s="65"/>
      <c r="E985" s="65"/>
      <c r="F985" s="104"/>
      <c r="G985" s="65"/>
      <c r="H985" s="65"/>
      <c r="I985" s="65"/>
    </row>
    <row r="986" spans="1:9" ht="12" customHeight="1">
      <c r="A986" s="109"/>
      <c r="B986" s="110"/>
      <c r="C986" s="111"/>
      <c r="D986" s="65"/>
      <c r="E986" s="65"/>
      <c r="F986" s="104"/>
      <c r="G986" s="65"/>
      <c r="H986" s="65"/>
      <c r="I986" s="65"/>
    </row>
    <row r="987" spans="1:9" ht="12" customHeight="1">
      <c r="A987" s="109"/>
      <c r="B987" s="110"/>
      <c r="C987" s="111"/>
      <c r="D987" s="65"/>
      <c r="E987" s="65"/>
      <c r="F987" s="104"/>
      <c r="G987" s="65"/>
      <c r="H987" s="65"/>
      <c r="I987" s="65"/>
    </row>
    <row r="988" spans="1:9" ht="12" customHeight="1">
      <c r="A988" s="109"/>
      <c r="B988" s="110"/>
      <c r="C988" s="111"/>
      <c r="D988" s="65"/>
      <c r="E988" s="65"/>
      <c r="F988" s="104"/>
      <c r="G988" s="65"/>
      <c r="H988" s="65"/>
      <c r="I988" s="65"/>
    </row>
    <row r="989" spans="1:9" ht="12" customHeight="1">
      <c r="A989" s="109"/>
      <c r="B989" s="110"/>
      <c r="C989" s="111"/>
      <c r="D989" s="65"/>
      <c r="E989" s="65"/>
      <c r="F989" s="104"/>
      <c r="G989" s="65"/>
      <c r="H989" s="65"/>
      <c r="I989" s="65"/>
    </row>
    <row r="990" spans="1:9" ht="12" customHeight="1">
      <c r="A990" s="109"/>
      <c r="B990" s="110"/>
      <c r="C990" s="111"/>
      <c r="D990" s="65"/>
      <c r="E990" s="65"/>
      <c r="F990" s="104"/>
      <c r="G990" s="65"/>
      <c r="H990" s="65"/>
      <c r="I990" s="65"/>
    </row>
    <row r="991" spans="1:9" ht="12" customHeight="1">
      <c r="A991" s="109"/>
      <c r="B991" s="110"/>
      <c r="C991" s="111"/>
      <c r="D991" s="65"/>
      <c r="E991" s="65"/>
      <c r="F991" s="104"/>
      <c r="G991" s="65"/>
      <c r="H991" s="65"/>
      <c r="I991" s="65"/>
    </row>
    <row r="992" spans="1:9" ht="12" customHeight="1">
      <c r="A992" s="109"/>
      <c r="B992" s="110"/>
      <c r="C992" s="111"/>
      <c r="D992" s="65"/>
      <c r="E992" s="65"/>
      <c r="F992" s="104"/>
      <c r="G992" s="65"/>
      <c r="H992" s="65"/>
      <c r="I992" s="65"/>
    </row>
    <row r="993" spans="1:9" ht="12" customHeight="1">
      <c r="A993" s="109"/>
      <c r="B993" s="110"/>
      <c r="C993" s="111"/>
      <c r="D993" s="65"/>
      <c r="E993" s="65"/>
      <c r="F993" s="104"/>
      <c r="G993" s="65"/>
      <c r="H993" s="65"/>
      <c r="I993" s="65"/>
    </row>
    <row r="994" spans="1:9" ht="12" customHeight="1">
      <c r="A994" s="109"/>
      <c r="B994" s="110"/>
      <c r="C994" s="111"/>
      <c r="D994" s="65"/>
      <c r="E994" s="65"/>
      <c r="F994" s="104"/>
      <c r="G994" s="65"/>
      <c r="H994" s="65"/>
      <c r="I994" s="65"/>
    </row>
    <row r="995" spans="1:9" ht="12" customHeight="1">
      <c r="A995" s="109"/>
      <c r="B995" s="110"/>
      <c r="C995" s="111"/>
      <c r="D995" s="65"/>
      <c r="E995" s="65"/>
      <c r="F995" s="104"/>
      <c r="G995" s="65"/>
      <c r="H995" s="65"/>
      <c r="I995" s="65"/>
    </row>
    <row r="996" spans="1:9" ht="12" customHeight="1">
      <c r="A996" s="109"/>
      <c r="B996" s="110"/>
      <c r="C996" s="111"/>
      <c r="D996" s="65"/>
      <c r="E996" s="65"/>
      <c r="F996" s="104"/>
      <c r="G996" s="65"/>
      <c r="H996" s="65"/>
      <c r="I996" s="65"/>
    </row>
    <row r="997" spans="1:9" ht="12" customHeight="1">
      <c r="A997" s="109"/>
      <c r="B997" s="110"/>
      <c r="C997" s="111"/>
      <c r="D997" s="65"/>
      <c r="E997" s="65"/>
      <c r="F997" s="104"/>
      <c r="G997" s="65"/>
      <c r="H997" s="65"/>
      <c r="I997" s="65"/>
    </row>
    <row r="998" spans="1:9" ht="12" customHeight="1">
      <c r="A998" s="109"/>
      <c r="B998" s="110"/>
      <c r="C998" s="111"/>
      <c r="D998" s="65"/>
      <c r="E998" s="65"/>
      <c r="F998" s="104"/>
      <c r="G998" s="65"/>
      <c r="H998" s="65"/>
      <c r="I998" s="65"/>
    </row>
    <row r="999" spans="1:9" ht="12" customHeight="1">
      <c r="A999" s="109"/>
      <c r="B999" s="110"/>
      <c r="C999" s="111"/>
      <c r="D999" s="65"/>
      <c r="E999" s="65"/>
      <c r="F999" s="104"/>
      <c r="G999" s="65"/>
      <c r="H999" s="65"/>
      <c r="I999" s="65"/>
    </row>
    <row r="1000" spans="1:9" ht="12" customHeight="1">
      <c r="A1000" s="109"/>
      <c r="B1000" s="110"/>
      <c r="C1000" s="111"/>
      <c r="D1000" s="65"/>
      <c r="E1000" s="65"/>
      <c r="F1000" s="104"/>
      <c r="G1000" s="65"/>
      <c r="H1000" s="65"/>
      <c r="I1000" s="65"/>
    </row>
    <row r="1001" spans="1:9" ht="12" customHeight="1">
      <c r="A1001" s="109"/>
      <c r="B1001" s="110"/>
      <c r="C1001" s="111"/>
      <c r="D1001" s="65"/>
      <c r="E1001" s="65"/>
      <c r="F1001" s="104"/>
      <c r="G1001" s="65"/>
      <c r="H1001" s="65"/>
      <c r="I1001" s="65"/>
    </row>
    <row r="1002" spans="1:9" ht="12" customHeight="1">
      <c r="A1002" s="109"/>
      <c r="B1002" s="110"/>
      <c r="C1002" s="111"/>
      <c r="D1002" s="65"/>
      <c r="E1002" s="65"/>
      <c r="F1002" s="104"/>
      <c r="G1002" s="65"/>
      <c r="H1002" s="65"/>
      <c r="I1002" s="65"/>
    </row>
    <row r="1003" spans="1:9" ht="12" customHeight="1">
      <c r="A1003" s="109"/>
      <c r="B1003" s="110"/>
      <c r="C1003" s="111"/>
      <c r="D1003" s="65"/>
      <c r="E1003" s="65"/>
      <c r="F1003" s="104"/>
      <c r="G1003" s="65"/>
      <c r="H1003" s="65"/>
      <c r="I1003" s="65"/>
    </row>
    <row r="1004" spans="1:9" ht="12" customHeight="1">
      <c r="A1004" s="109"/>
      <c r="B1004" s="110"/>
      <c r="C1004" s="111"/>
      <c r="D1004" s="65"/>
      <c r="E1004" s="65"/>
      <c r="F1004" s="104"/>
      <c r="G1004" s="65"/>
      <c r="H1004" s="65"/>
      <c r="I1004" s="65"/>
    </row>
    <row r="1005" spans="1:9" ht="12" customHeight="1">
      <c r="A1005" s="109"/>
      <c r="B1005" s="110"/>
      <c r="C1005" s="111"/>
      <c r="D1005" s="65"/>
      <c r="E1005" s="65"/>
      <c r="F1005" s="104"/>
      <c r="G1005" s="65"/>
      <c r="H1005" s="65"/>
      <c r="I1005" s="65"/>
    </row>
    <row r="1006" spans="1:9" ht="12" customHeight="1">
      <c r="A1006" s="109"/>
      <c r="B1006" s="110"/>
      <c r="C1006" s="111"/>
      <c r="D1006" s="65"/>
      <c r="E1006" s="65"/>
      <c r="F1006" s="104"/>
      <c r="G1006" s="65"/>
      <c r="H1006" s="65"/>
      <c r="I1006" s="65"/>
    </row>
    <row r="1007" spans="1:9" ht="12" customHeight="1">
      <c r="A1007" s="109"/>
      <c r="B1007" s="110"/>
      <c r="C1007" s="111"/>
      <c r="D1007" s="65"/>
      <c r="E1007" s="65"/>
      <c r="F1007" s="104"/>
      <c r="G1007" s="65"/>
      <c r="H1007" s="65"/>
      <c r="I1007" s="65"/>
    </row>
    <row r="1008" spans="1:9" ht="12" customHeight="1">
      <c r="A1008" s="109"/>
      <c r="B1008" s="110"/>
      <c r="C1008" s="111"/>
      <c r="D1008" s="65"/>
      <c r="E1008" s="65"/>
      <c r="F1008" s="104"/>
      <c r="G1008" s="65"/>
      <c r="H1008" s="65"/>
      <c r="I1008" s="65"/>
    </row>
    <row r="1009" spans="1:9" ht="12" customHeight="1">
      <c r="A1009" s="109"/>
      <c r="B1009" s="110"/>
      <c r="C1009" s="111"/>
      <c r="D1009" s="65"/>
      <c r="E1009" s="65"/>
      <c r="F1009" s="104"/>
      <c r="G1009" s="65"/>
      <c r="H1009" s="65"/>
      <c r="I1009" s="65"/>
    </row>
    <row r="1010" spans="1:9" ht="12" customHeight="1">
      <c r="A1010" s="109"/>
      <c r="B1010" s="110"/>
      <c r="C1010" s="111"/>
      <c r="D1010" s="65"/>
      <c r="E1010" s="65"/>
      <c r="F1010" s="104"/>
      <c r="G1010" s="65"/>
      <c r="H1010" s="65"/>
      <c r="I1010" s="65"/>
    </row>
    <row r="1011" spans="1:9" ht="12" customHeight="1">
      <c r="A1011" s="109"/>
      <c r="B1011" s="110"/>
      <c r="C1011" s="111"/>
      <c r="D1011" s="65"/>
      <c r="E1011" s="65"/>
      <c r="F1011" s="104"/>
      <c r="G1011" s="65"/>
      <c r="H1011" s="65"/>
      <c r="I1011" s="65"/>
    </row>
    <row r="1012" spans="1:9" ht="12" customHeight="1">
      <c r="A1012" s="109"/>
      <c r="B1012" s="110"/>
      <c r="C1012" s="111"/>
      <c r="D1012" s="65"/>
      <c r="E1012" s="65"/>
      <c r="F1012" s="104"/>
      <c r="G1012" s="65"/>
      <c r="H1012" s="65"/>
      <c r="I1012" s="65"/>
    </row>
    <row r="1013" spans="1:9" ht="12" customHeight="1">
      <c r="A1013" s="109"/>
      <c r="B1013" s="110"/>
      <c r="C1013" s="111"/>
      <c r="D1013" s="65"/>
      <c r="E1013" s="65"/>
      <c r="F1013" s="104"/>
      <c r="G1013" s="65"/>
      <c r="H1013" s="65"/>
      <c r="I1013" s="65"/>
    </row>
    <row r="1014" spans="1:9" ht="12" customHeight="1">
      <c r="A1014" s="109"/>
      <c r="B1014" s="110"/>
      <c r="C1014" s="111"/>
      <c r="D1014" s="65"/>
      <c r="E1014" s="65"/>
      <c r="F1014" s="104"/>
      <c r="G1014" s="65"/>
      <c r="H1014" s="65"/>
      <c r="I1014" s="65"/>
    </row>
    <row r="1015" spans="1:9" ht="12" customHeight="1">
      <c r="A1015" s="109"/>
      <c r="B1015" s="110"/>
      <c r="C1015" s="111"/>
      <c r="D1015" s="65"/>
      <c r="E1015" s="65"/>
      <c r="F1015" s="104"/>
      <c r="G1015" s="65"/>
      <c r="H1015" s="65"/>
      <c r="I1015" s="65"/>
    </row>
    <row r="1016" spans="1:9" ht="12" customHeight="1">
      <c r="A1016" s="109"/>
      <c r="B1016" s="110"/>
      <c r="C1016" s="111"/>
      <c r="D1016" s="65"/>
      <c r="E1016" s="65"/>
      <c r="F1016" s="104"/>
      <c r="G1016" s="65"/>
      <c r="H1016" s="65"/>
      <c r="I1016" s="65"/>
    </row>
    <row r="1017" spans="1:9" ht="12" customHeight="1">
      <c r="A1017" s="109"/>
      <c r="B1017" s="110"/>
      <c r="C1017" s="111"/>
      <c r="D1017" s="65"/>
      <c r="E1017" s="65"/>
      <c r="F1017" s="104"/>
      <c r="G1017" s="65"/>
      <c r="H1017" s="65"/>
      <c r="I1017" s="65"/>
    </row>
    <row r="1018" spans="1:9" ht="12" customHeight="1">
      <c r="A1018" s="109"/>
      <c r="B1018" s="110"/>
      <c r="C1018" s="111"/>
      <c r="D1018" s="65"/>
      <c r="E1018" s="65"/>
      <c r="F1018" s="104"/>
      <c r="G1018" s="65"/>
      <c r="H1018" s="65"/>
      <c r="I1018" s="65"/>
    </row>
    <row r="1019" spans="1:9" ht="12" customHeight="1">
      <c r="A1019" s="109"/>
      <c r="B1019" s="110"/>
      <c r="C1019" s="111"/>
      <c r="D1019" s="65"/>
      <c r="E1019" s="65"/>
      <c r="F1019" s="104"/>
      <c r="G1019" s="65"/>
      <c r="H1019" s="65"/>
      <c r="I1019" s="65"/>
    </row>
    <row r="1020" spans="1:9" ht="12" customHeight="1">
      <c r="A1020" s="109"/>
      <c r="B1020" s="110"/>
      <c r="C1020" s="111"/>
      <c r="D1020" s="65"/>
      <c r="E1020" s="65"/>
      <c r="F1020" s="104"/>
      <c r="G1020" s="65"/>
      <c r="H1020" s="65"/>
      <c r="I1020" s="65"/>
    </row>
    <row r="1021" spans="1:9" ht="12" customHeight="1">
      <c r="A1021" s="109"/>
      <c r="B1021" s="110"/>
      <c r="C1021" s="111"/>
      <c r="D1021" s="65"/>
      <c r="E1021" s="65"/>
      <c r="F1021" s="104"/>
      <c r="G1021" s="65"/>
      <c r="H1021" s="65"/>
      <c r="I1021" s="65"/>
    </row>
    <row r="1022" spans="1:9" ht="12" customHeight="1">
      <c r="A1022" s="109"/>
      <c r="B1022" s="110"/>
      <c r="C1022" s="111"/>
      <c r="D1022" s="65"/>
      <c r="E1022" s="65"/>
      <c r="F1022" s="104"/>
      <c r="G1022" s="65"/>
      <c r="H1022" s="65"/>
      <c r="I1022" s="65"/>
    </row>
    <row r="1023" spans="1:9" ht="12" customHeight="1">
      <c r="A1023" s="109"/>
      <c r="B1023" s="110"/>
      <c r="C1023" s="111"/>
      <c r="D1023" s="65"/>
      <c r="E1023" s="65"/>
      <c r="F1023" s="104"/>
      <c r="G1023" s="65"/>
      <c r="H1023" s="65"/>
      <c r="I1023" s="65"/>
    </row>
    <row r="1024" spans="1:9" ht="12" customHeight="1">
      <c r="A1024" s="109"/>
      <c r="B1024" s="110"/>
      <c r="C1024" s="111"/>
      <c r="D1024" s="65"/>
      <c r="E1024" s="65"/>
      <c r="F1024" s="104"/>
      <c r="G1024" s="65"/>
      <c r="H1024" s="65"/>
      <c r="I1024" s="65"/>
    </row>
    <row r="1025" spans="1:9" ht="12" customHeight="1">
      <c r="A1025" s="109"/>
      <c r="B1025" s="110"/>
      <c r="C1025" s="111"/>
      <c r="D1025" s="65"/>
      <c r="E1025" s="65"/>
      <c r="F1025" s="104"/>
      <c r="G1025" s="65"/>
      <c r="H1025" s="65"/>
      <c r="I1025" s="65"/>
    </row>
    <row r="1026" spans="1:9" ht="12" customHeight="1">
      <c r="A1026" s="109"/>
      <c r="B1026" s="110"/>
      <c r="C1026" s="111"/>
      <c r="D1026" s="65"/>
      <c r="E1026" s="65"/>
      <c r="F1026" s="104"/>
      <c r="G1026" s="65"/>
      <c r="H1026" s="65"/>
      <c r="I1026" s="65"/>
    </row>
    <row r="1027" spans="1:9" ht="12" customHeight="1">
      <c r="A1027" s="109"/>
      <c r="B1027" s="110"/>
      <c r="C1027" s="111"/>
      <c r="D1027" s="65"/>
      <c r="E1027" s="65"/>
      <c r="F1027" s="104"/>
      <c r="G1027" s="65"/>
      <c r="H1027" s="65"/>
      <c r="I1027" s="65"/>
    </row>
    <row r="1028" spans="1:9" ht="12" customHeight="1">
      <c r="A1028" s="109"/>
      <c r="B1028" s="110"/>
      <c r="C1028" s="111"/>
      <c r="D1028" s="65"/>
      <c r="E1028" s="65"/>
      <c r="F1028" s="104"/>
      <c r="G1028" s="65"/>
      <c r="H1028" s="65"/>
      <c r="I1028" s="65"/>
    </row>
    <row r="1029" spans="1:9" ht="12" customHeight="1">
      <c r="A1029" s="109"/>
      <c r="B1029" s="110"/>
      <c r="C1029" s="111"/>
      <c r="D1029" s="65"/>
      <c r="E1029" s="65"/>
      <c r="F1029" s="104"/>
      <c r="G1029" s="65"/>
      <c r="H1029" s="65"/>
      <c r="I1029" s="65"/>
    </row>
    <row r="1030" spans="1:9" ht="12" customHeight="1">
      <c r="A1030" s="109"/>
      <c r="B1030" s="110"/>
      <c r="C1030" s="111"/>
      <c r="D1030" s="65"/>
      <c r="E1030" s="65"/>
      <c r="F1030" s="104"/>
      <c r="G1030" s="65"/>
      <c r="H1030" s="65"/>
      <c r="I1030" s="65"/>
    </row>
    <row r="1031" spans="1:9" ht="12" customHeight="1">
      <c r="A1031" s="109"/>
      <c r="B1031" s="110"/>
      <c r="C1031" s="111"/>
      <c r="D1031" s="65"/>
      <c r="E1031" s="65"/>
      <c r="F1031" s="104"/>
      <c r="G1031" s="65"/>
      <c r="H1031" s="65"/>
      <c r="I1031" s="65"/>
    </row>
    <row r="1032" spans="1:9" ht="12" customHeight="1">
      <c r="A1032" s="109"/>
      <c r="B1032" s="110"/>
      <c r="C1032" s="111"/>
      <c r="D1032" s="65"/>
      <c r="E1032" s="65"/>
      <c r="F1032" s="104"/>
      <c r="G1032" s="65"/>
      <c r="H1032" s="65"/>
      <c r="I1032" s="65"/>
    </row>
    <row r="1033" spans="1:9" ht="12" customHeight="1">
      <c r="A1033" s="109"/>
      <c r="B1033" s="110"/>
      <c r="C1033" s="111"/>
      <c r="D1033" s="65"/>
      <c r="E1033" s="65"/>
      <c r="F1033" s="104"/>
      <c r="G1033" s="65"/>
      <c r="H1033" s="65"/>
      <c r="I1033" s="65"/>
    </row>
    <row r="1034" spans="1:9" ht="12" customHeight="1">
      <c r="A1034" s="109"/>
      <c r="B1034" s="110"/>
      <c r="C1034" s="111"/>
      <c r="D1034" s="65"/>
      <c r="E1034" s="65"/>
      <c r="F1034" s="104"/>
      <c r="G1034" s="65"/>
      <c r="H1034" s="65"/>
      <c r="I1034" s="65"/>
    </row>
    <row r="1035" spans="1:9" ht="12" customHeight="1">
      <c r="A1035" s="109"/>
      <c r="B1035" s="110"/>
      <c r="C1035" s="111"/>
      <c r="D1035" s="65"/>
      <c r="E1035" s="65"/>
      <c r="F1035" s="104"/>
      <c r="G1035" s="65"/>
      <c r="H1035" s="65"/>
      <c r="I1035" s="65"/>
    </row>
    <row r="1036" spans="1:9" ht="12" customHeight="1">
      <c r="A1036" s="109"/>
      <c r="B1036" s="110"/>
      <c r="C1036" s="111"/>
      <c r="D1036" s="65"/>
      <c r="E1036" s="65"/>
      <c r="F1036" s="104"/>
      <c r="G1036" s="65"/>
      <c r="H1036" s="65"/>
      <c r="I1036" s="65"/>
    </row>
    <row r="1037" spans="1:9" ht="12" customHeight="1">
      <c r="A1037" s="109"/>
      <c r="B1037" s="110"/>
      <c r="C1037" s="111"/>
      <c r="D1037" s="65"/>
      <c r="E1037" s="65"/>
      <c r="F1037" s="104"/>
      <c r="G1037" s="65"/>
      <c r="H1037" s="65"/>
      <c r="I1037" s="65"/>
    </row>
    <row r="1038" spans="1:9" ht="12" customHeight="1">
      <c r="A1038" s="109"/>
      <c r="B1038" s="110"/>
      <c r="C1038" s="111"/>
      <c r="D1038" s="65"/>
      <c r="E1038" s="65"/>
      <c r="F1038" s="104"/>
      <c r="G1038" s="65"/>
      <c r="H1038" s="65"/>
      <c r="I1038" s="65"/>
    </row>
    <row r="1039" spans="1:9" ht="12" customHeight="1">
      <c r="A1039" s="109"/>
      <c r="B1039" s="110"/>
      <c r="C1039" s="111"/>
      <c r="D1039" s="65"/>
      <c r="E1039" s="65"/>
      <c r="F1039" s="104"/>
      <c r="G1039" s="65"/>
      <c r="H1039" s="65"/>
      <c r="I1039" s="65"/>
    </row>
    <row r="1040" spans="1:9" ht="12" customHeight="1">
      <c r="A1040" s="109"/>
      <c r="B1040" s="110"/>
      <c r="C1040" s="111"/>
      <c r="D1040" s="65"/>
      <c r="E1040" s="65"/>
      <c r="F1040" s="104"/>
      <c r="G1040" s="65"/>
      <c r="H1040" s="65"/>
      <c r="I1040" s="65"/>
    </row>
    <row r="1041" spans="1:9" ht="12" customHeight="1">
      <c r="A1041" s="109"/>
      <c r="B1041" s="110"/>
      <c r="C1041" s="111"/>
      <c r="D1041" s="65"/>
      <c r="E1041" s="65"/>
      <c r="F1041" s="104"/>
      <c r="G1041" s="65"/>
      <c r="H1041" s="65"/>
      <c r="I1041" s="65"/>
    </row>
    <row r="1042" spans="1:9" ht="12" customHeight="1">
      <c r="A1042" s="109"/>
      <c r="B1042" s="110"/>
      <c r="C1042" s="111"/>
      <c r="D1042" s="65"/>
      <c r="E1042" s="65"/>
      <c r="F1042" s="104"/>
      <c r="G1042" s="65"/>
      <c r="H1042" s="65"/>
      <c r="I1042" s="65"/>
    </row>
    <row r="1043" spans="1:9" ht="12" customHeight="1">
      <c r="A1043" s="109"/>
      <c r="B1043" s="110"/>
      <c r="C1043" s="111"/>
      <c r="D1043" s="65"/>
      <c r="E1043" s="65"/>
      <c r="F1043" s="104"/>
      <c r="G1043" s="65"/>
      <c r="H1043" s="65"/>
      <c r="I1043" s="65"/>
    </row>
    <row r="1044" spans="1:9" ht="12" customHeight="1">
      <c r="A1044" s="109"/>
      <c r="B1044" s="110"/>
      <c r="C1044" s="111"/>
      <c r="D1044" s="65"/>
      <c r="E1044" s="65"/>
      <c r="F1044" s="104"/>
      <c r="G1044" s="65"/>
      <c r="H1044" s="65"/>
      <c r="I1044" s="65"/>
    </row>
    <row r="1045" spans="1:9" ht="12" customHeight="1">
      <c r="A1045" s="109"/>
      <c r="B1045" s="110"/>
      <c r="C1045" s="111"/>
      <c r="D1045" s="65"/>
      <c r="E1045" s="65"/>
      <c r="F1045" s="104"/>
      <c r="G1045" s="65"/>
      <c r="H1045" s="65"/>
      <c r="I1045" s="65"/>
    </row>
    <row r="1046" spans="1:9" ht="12" customHeight="1">
      <c r="A1046" s="109"/>
      <c r="B1046" s="110"/>
      <c r="C1046" s="111"/>
      <c r="D1046" s="65"/>
      <c r="E1046" s="65"/>
      <c r="F1046" s="104"/>
      <c r="G1046" s="65"/>
      <c r="H1046" s="65"/>
      <c r="I1046" s="65"/>
    </row>
    <row r="1047" spans="1:9" ht="12" customHeight="1">
      <c r="A1047" s="109"/>
      <c r="B1047" s="110"/>
      <c r="C1047" s="111"/>
      <c r="D1047" s="65"/>
      <c r="E1047" s="65"/>
      <c r="F1047" s="104"/>
      <c r="G1047" s="65"/>
      <c r="H1047" s="65"/>
      <c r="I1047" s="65"/>
    </row>
    <row r="1048" spans="1:9" ht="12" customHeight="1">
      <c r="A1048" s="109"/>
      <c r="B1048" s="110"/>
      <c r="C1048" s="111"/>
      <c r="D1048" s="65"/>
      <c r="E1048" s="65"/>
      <c r="F1048" s="104"/>
      <c r="G1048" s="65"/>
      <c r="H1048" s="65"/>
      <c r="I1048" s="65"/>
    </row>
    <row r="1049" spans="1:9" ht="12" customHeight="1">
      <c r="A1049" s="109"/>
      <c r="B1049" s="110"/>
      <c r="C1049" s="111"/>
      <c r="D1049" s="65"/>
      <c r="E1049" s="65"/>
      <c r="F1049" s="104"/>
      <c r="G1049" s="65"/>
      <c r="H1049" s="65"/>
      <c r="I1049" s="65"/>
    </row>
    <row r="1050" spans="1:9" ht="12" customHeight="1">
      <c r="A1050" s="109"/>
      <c r="B1050" s="110"/>
      <c r="C1050" s="111"/>
      <c r="D1050" s="65"/>
      <c r="E1050" s="65"/>
      <c r="F1050" s="104"/>
      <c r="G1050" s="65"/>
      <c r="H1050" s="65"/>
      <c r="I1050" s="65"/>
    </row>
    <row r="1051" spans="1:9" ht="12" customHeight="1">
      <c r="A1051" s="109"/>
      <c r="B1051" s="110"/>
      <c r="C1051" s="111"/>
      <c r="D1051" s="65"/>
      <c r="E1051" s="65"/>
      <c r="F1051" s="104"/>
      <c r="G1051" s="65"/>
      <c r="H1051" s="65"/>
      <c r="I1051" s="65"/>
    </row>
    <row r="1052" spans="1:9" ht="12" customHeight="1">
      <c r="A1052" s="109"/>
      <c r="B1052" s="110"/>
      <c r="C1052" s="111"/>
      <c r="D1052" s="65"/>
      <c r="E1052" s="65"/>
      <c r="F1052" s="104"/>
      <c r="G1052" s="65"/>
      <c r="H1052" s="65"/>
      <c r="I1052" s="65"/>
    </row>
    <row r="1053" spans="1:9" ht="12" customHeight="1">
      <c r="A1053" s="109"/>
      <c r="B1053" s="110"/>
      <c r="C1053" s="111"/>
      <c r="D1053" s="65"/>
      <c r="E1053" s="65"/>
      <c r="F1053" s="104"/>
      <c r="G1053" s="65"/>
      <c r="H1053" s="65"/>
      <c r="I1053" s="65"/>
    </row>
    <row r="1054" spans="1:9" ht="12" customHeight="1">
      <c r="A1054" s="109"/>
      <c r="B1054" s="110"/>
      <c r="C1054" s="111"/>
      <c r="D1054" s="65"/>
      <c r="E1054" s="65"/>
      <c r="F1054" s="104"/>
      <c r="G1054" s="65"/>
      <c r="H1054" s="65"/>
      <c r="I1054" s="65"/>
    </row>
    <row r="1055" spans="1:9" ht="12" customHeight="1">
      <c r="A1055" s="109"/>
      <c r="B1055" s="110"/>
      <c r="C1055" s="111"/>
      <c r="D1055" s="65"/>
      <c r="E1055" s="65"/>
      <c r="F1055" s="104"/>
      <c r="G1055" s="65"/>
      <c r="H1055" s="65"/>
      <c r="I1055" s="65"/>
    </row>
    <row r="1056" spans="1:9" ht="12" customHeight="1">
      <c r="A1056" s="109"/>
      <c r="B1056" s="110"/>
      <c r="C1056" s="111"/>
      <c r="D1056" s="65"/>
      <c r="E1056" s="65"/>
      <c r="F1056" s="104"/>
      <c r="G1056" s="65"/>
      <c r="H1056" s="65"/>
      <c r="I1056" s="65"/>
    </row>
    <row r="1057" spans="1:9" ht="12" customHeight="1">
      <c r="A1057" s="109"/>
      <c r="B1057" s="110"/>
      <c r="C1057" s="111"/>
      <c r="D1057" s="65"/>
      <c r="E1057" s="65"/>
      <c r="F1057" s="104"/>
      <c r="G1057" s="65"/>
      <c r="H1057" s="65"/>
      <c r="I1057" s="65"/>
    </row>
    <row r="1058" spans="1:9" ht="12" customHeight="1">
      <c r="A1058" s="109"/>
      <c r="B1058" s="110"/>
      <c r="C1058" s="111"/>
      <c r="D1058" s="65"/>
      <c r="E1058" s="65"/>
      <c r="F1058" s="104"/>
      <c r="G1058" s="65"/>
      <c r="H1058" s="65"/>
      <c r="I1058" s="65"/>
    </row>
    <row r="1059" spans="1:9" ht="12" customHeight="1">
      <c r="A1059" s="109"/>
      <c r="B1059" s="110"/>
      <c r="C1059" s="111"/>
      <c r="D1059" s="65"/>
      <c r="E1059" s="65"/>
      <c r="F1059" s="104"/>
      <c r="G1059" s="65"/>
      <c r="H1059" s="65"/>
      <c r="I1059" s="65"/>
    </row>
    <row r="1060" spans="1:9" ht="12" customHeight="1">
      <c r="A1060" s="109"/>
      <c r="B1060" s="110"/>
      <c r="C1060" s="111"/>
      <c r="D1060" s="65"/>
      <c r="E1060" s="65"/>
      <c r="F1060" s="104"/>
      <c r="G1060" s="65"/>
      <c r="H1060" s="65"/>
      <c r="I1060" s="65"/>
    </row>
    <row r="1061" spans="1:9" ht="12" customHeight="1">
      <c r="A1061" s="109"/>
      <c r="B1061" s="110"/>
      <c r="C1061" s="111"/>
      <c r="D1061" s="65"/>
      <c r="E1061" s="65"/>
      <c r="F1061" s="104"/>
      <c r="G1061" s="65"/>
      <c r="H1061" s="65"/>
      <c r="I1061" s="65"/>
    </row>
    <row r="1062" spans="1:9" ht="12" customHeight="1">
      <c r="A1062" s="109"/>
      <c r="B1062" s="110"/>
      <c r="C1062" s="111"/>
      <c r="D1062" s="65"/>
      <c r="E1062" s="65"/>
      <c r="F1062" s="104"/>
      <c r="G1062" s="65"/>
      <c r="H1062" s="65"/>
      <c r="I1062" s="65"/>
    </row>
    <row r="1063" spans="1:9" ht="12" customHeight="1">
      <c r="A1063" s="109"/>
      <c r="B1063" s="110"/>
      <c r="C1063" s="111"/>
      <c r="D1063" s="65"/>
      <c r="E1063" s="65"/>
      <c r="F1063" s="104"/>
      <c r="G1063" s="65"/>
      <c r="H1063" s="65"/>
      <c r="I1063" s="65"/>
    </row>
    <row r="1064" spans="1:9" ht="12" customHeight="1">
      <c r="A1064" s="109"/>
      <c r="B1064" s="110"/>
      <c r="C1064" s="111"/>
      <c r="D1064" s="65"/>
      <c r="E1064" s="65"/>
      <c r="F1064" s="104"/>
      <c r="G1064" s="65"/>
      <c r="H1064" s="65"/>
      <c r="I1064" s="65"/>
    </row>
    <row r="1065" spans="1:9" ht="12" customHeight="1">
      <c r="A1065" s="109"/>
      <c r="B1065" s="110"/>
      <c r="C1065" s="111"/>
      <c r="D1065" s="65"/>
      <c r="E1065" s="65"/>
      <c r="F1065" s="104"/>
      <c r="G1065" s="65"/>
      <c r="H1065" s="65"/>
      <c r="I1065" s="65"/>
    </row>
    <row r="1066" spans="1:9" ht="12" customHeight="1">
      <c r="A1066" s="109"/>
      <c r="B1066" s="110"/>
      <c r="C1066" s="111"/>
      <c r="D1066" s="65"/>
      <c r="E1066" s="65"/>
      <c r="F1066" s="104"/>
      <c r="G1066" s="65"/>
      <c r="H1066" s="65"/>
      <c r="I1066" s="65"/>
    </row>
    <row r="1067" spans="1:9" ht="12" customHeight="1">
      <c r="A1067" s="109"/>
      <c r="B1067" s="110"/>
      <c r="C1067" s="111"/>
      <c r="D1067" s="65"/>
      <c r="E1067" s="65"/>
      <c r="F1067" s="104"/>
      <c r="G1067" s="65"/>
      <c r="H1067" s="65"/>
      <c r="I1067" s="65"/>
    </row>
    <row r="1068" spans="1:9" ht="12" customHeight="1">
      <c r="A1068" s="109"/>
      <c r="B1068" s="110"/>
      <c r="C1068" s="111"/>
      <c r="D1068" s="65"/>
      <c r="E1068" s="65"/>
      <c r="F1068" s="104"/>
      <c r="G1068" s="65"/>
      <c r="H1068" s="65"/>
      <c r="I1068" s="65"/>
    </row>
    <row r="1069" spans="1:9" ht="12" customHeight="1">
      <c r="A1069" s="109"/>
      <c r="B1069" s="110"/>
      <c r="C1069" s="111"/>
      <c r="D1069" s="65"/>
      <c r="E1069" s="65"/>
      <c r="F1069" s="104"/>
      <c r="G1069" s="65"/>
      <c r="H1069" s="65"/>
      <c r="I1069" s="65"/>
    </row>
    <row r="1070" spans="1:9" ht="12" customHeight="1">
      <c r="A1070" s="109"/>
      <c r="B1070" s="110"/>
      <c r="C1070" s="111"/>
      <c r="D1070" s="65"/>
      <c r="E1070" s="65"/>
      <c r="F1070" s="104"/>
      <c r="G1070" s="65"/>
      <c r="H1070" s="65"/>
      <c r="I1070" s="65"/>
    </row>
    <row r="1071" spans="1:9" ht="12" customHeight="1">
      <c r="A1071" s="109"/>
      <c r="B1071" s="110"/>
      <c r="C1071" s="111"/>
      <c r="D1071" s="65"/>
      <c r="E1071" s="65"/>
      <c r="F1071" s="104"/>
      <c r="G1071" s="65"/>
      <c r="H1071" s="65"/>
      <c r="I1071" s="65"/>
    </row>
    <row r="1072" spans="1:9" ht="12" customHeight="1">
      <c r="A1072" s="109"/>
      <c r="B1072" s="110"/>
      <c r="C1072" s="111"/>
      <c r="D1072" s="65"/>
      <c r="E1072" s="65"/>
      <c r="F1072" s="104"/>
      <c r="G1072" s="65"/>
      <c r="H1072" s="65"/>
      <c r="I1072" s="65"/>
    </row>
    <row r="1073" spans="1:9" ht="12" customHeight="1">
      <c r="A1073" s="109"/>
      <c r="B1073" s="110"/>
      <c r="C1073" s="111"/>
      <c r="D1073" s="65"/>
      <c r="E1073" s="65"/>
      <c r="F1073" s="104"/>
      <c r="G1073" s="65"/>
      <c r="H1073" s="65"/>
      <c r="I1073" s="65"/>
    </row>
    <row r="1074" spans="1:9" ht="12" customHeight="1">
      <c r="A1074" s="109"/>
      <c r="B1074" s="110"/>
      <c r="C1074" s="111"/>
      <c r="D1074" s="65"/>
      <c r="E1074" s="65"/>
      <c r="F1074" s="104"/>
      <c r="G1074" s="65"/>
      <c r="H1074" s="65"/>
      <c r="I1074" s="65"/>
    </row>
    <row r="1075" spans="1:9" ht="12" customHeight="1">
      <c r="A1075" s="109"/>
      <c r="B1075" s="110"/>
      <c r="C1075" s="111"/>
      <c r="D1075" s="65"/>
      <c r="E1075" s="65"/>
      <c r="F1075" s="104"/>
      <c r="G1075" s="65"/>
      <c r="H1075" s="65"/>
      <c r="I1075" s="65"/>
    </row>
    <row r="1076" spans="1:9" ht="12" customHeight="1">
      <c r="A1076" s="109"/>
      <c r="B1076" s="110"/>
      <c r="C1076" s="111"/>
      <c r="D1076" s="65"/>
      <c r="E1076" s="65"/>
      <c r="F1076" s="104"/>
      <c r="G1076" s="65"/>
      <c r="H1076" s="65"/>
      <c r="I1076" s="65"/>
    </row>
    <row r="1077" spans="1:9" ht="12" customHeight="1">
      <c r="A1077" s="109"/>
      <c r="B1077" s="110"/>
      <c r="C1077" s="111"/>
      <c r="D1077" s="65"/>
      <c r="E1077" s="65"/>
      <c r="F1077" s="104"/>
      <c r="G1077" s="65"/>
      <c r="H1077" s="65"/>
      <c r="I1077" s="65"/>
    </row>
    <row r="1078" spans="1:9" ht="12" customHeight="1">
      <c r="A1078" s="109"/>
      <c r="B1078" s="110"/>
      <c r="C1078" s="111"/>
      <c r="D1078" s="65"/>
      <c r="E1078" s="65"/>
      <c r="F1078" s="104"/>
      <c r="G1078" s="65"/>
      <c r="H1078" s="65"/>
      <c r="I1078" s="65"/>
    </row>
    <row r="1079" spans="1:9" ht="12" customHeight="1">
      <c r="A1079" s="109"/>
      <c r="B1079" s="110"/>
      <c r="C1079" s="111"/>
      <c r="D1079" s="65"/>
      <c r="E1079" s="65"/>
      <c r="F1079" s="104"/>
      <c r="G1079" s="65"/>
      <c r="H1079" s="65"/>
      <c r="I1079" s="65"/>
    </row>
    <row r="1080" spans="1:9" ht="12" customHeight="1">
      <c r="A1080" s="109"/>
      <c r="B1080" s="110"/>
      <c r="C1080" s="111"/>
      <c r="D1080" s="65"/>
      <c r="E1080" s="65"/>
      <c r="F1080" s="104"/>
      <c r="G1080" s="65"/>
      <c r="H1080" s="65"/>
      <c r="I1080" s="65"/>
    </row>
    <row r="1081" spans="1:9" ht="12" customHeight="1">
      <c r="A1081" s="109"/>
      <c r="B1081" s="110"/>
      <c r="C1081" s="111"/>
      <c r="D1081" s="65"/>
      <c r="E1081" s="65"/>
      <c r="F1081" s="104"/>
      <c r="G1081" s="65"/>
      <c r="H1081" s="65"/>
      <c r="I1081" s="65"/>
    </row>
    <row r="1082" spans="1:9" ht="12" customHeight="1">
      <c r="A1082" s="109"/>
      <c r="B1082" s="110"/>
      <c r="C1082" s="111"/>
      <c r="D1082" s="65"/>
      <c r="E1082" s="65"/>
      <c r="F1082" s="104"/>
      <c r="G1082" s="65"/>
      <c r="H1082" s="65"/>
      <c r="I1082" s="65"/>
    </row>
    <row r="1083" spans="1:9" ht="12" customHeight="1">
      <c r="A1083" s="109"/>
      <c r="B1083" s="110"/>
      <c r="C1083" s="111"/>
      <c r="D1083" s="65"/>
      <c r="E1083" s="65"/>
      <c r="F1083" s="104"/>
      <c r="G1083" s="65"/>
      <c r="H1083" s="65"/>
      <c r="I1083" s="65"/>
    </row>
    <row r="1084" spans="1:9" ht="12" customHeight="1">
      <c r="A1084" s="109"/>
      <c r="B1084" s="110"/>
      <c r="C1084" s="111"/>
      <c r="D1084" s="65"/>
      <c r="E1084" s="65"/>
      <c r="F1084" s="104"/>
      <c r="G1084" s="65"/>
      <c r="H1084" s="65"/>
      <c r="I1084" s="65"/>
    </row>
    <row r="1085" spans="1:9" ht="12" customHeight="1">
      <c r="A1085" s="109"/>
      <c r="B1085" s="110"/>
      <c r="C1085" s="111"/>
      <c r="D1085" s="65"/>
      <c r="E1085" s="65"/>
      <c r="F1085" s="104"/>
      <c r="G1085" s="65"/>
      <c r="H1085" s="65"/>
      <c r="I1085" s="65"/>
    </row>
    <row r="1086" spans="1:9" ht="12" customHeight="1">
      <c r="A1086" s="109"/>
      <c r="B1086" s="110"/>
      <c r="C1086" s="111"/>
      <c r="D1086" s="65"/>
      <c r="E1086" s="65"/>
      <c r="F1086" s="104"/>
      <c r="G1086" s="65"/>
      <c r="H1086" s="65"/>
      <c r="I1086" s="65"/>
    </row>
    <row r="1087" spans="1:9" ht="12" customHeight="1">
      <c r="A1087" s="109"/>
      <c r="B1087" s="110"/>
      <c r="C1087" s="111"/>
      <c r="D1087" s="65"/>
      <c r="E1087" s="65"/>
      <c r="F1087" s="104"/>
      <c r="G1087" s="65"/>
      <c r="H1087" s="65"/>
      <c r="I1087" s="65"/>
    </row>
    <row r="1088" spans="1:9" ht="12" customHeight="1">
      <c r="A1088" s="109"/>
      <c r="B1088" s="110"/>
      <c r="C1088" s="111"/>
      <c r="D1088" s="65"/>
      <c r="E1088" s="65"/>
      <c r="F1088" s="104"/>
      <c r="G1088" s="65"/>
      <c r="H1088" s="65"/>
      <c r="I1088" s="65"/>
    </row>
    <row r="1089" spans="1:9" ht="12" customHeight="1">
      <c r="A1089" s="109"/>
      <c r="B1089" s="110"/>
      <c r="C1089" s="111"/>
      <c r="D1089" s="65"/>
      <c r="E1089" s="65"/>
      <c r="F1089" s="104"/>
      <c r="G1089" s="65"/>
      <c r="H1089" s="65"/>
      <c r="I1089" s="65"/>
    </row>
    <row r="1090" spans="1:9" ht="12" customHeight="1">
      <c r="A1090" s="109"/>
      <c r="B1090" s="110"/>
      <c r="C1090" s="111"/>
      <c r="D1090" s="65"/>
      <c r="E1090" s="65"/>
      <c r="F1090" s="104"/>
      <c r="G1090" s="65"/>
      <c r="H1090" s="65"/>
      <c r="I1090" s="65"/>
    </row>
    <row r="1091" spans="1:9" ht="12" customHeight="1">
      <c r="A1091" s="109"/>
      <c r="B1091" s="110"/>
      <c r="C1091" s="111"/>
      <c r="D1091" s="65"/>
      <c r="E1091" s="65"/>
      <c r="F1091" s="104"/>
      <c r="G1091" s="65"/>
      <c r="H1091" s="65"/>
      <c r="I1091" s="65"/>
    </row>
    <row r="1092" spans="1:9" ht="12" customHeight="1">
      <c r="A1092" s="109"/>
      <c r="B1092" s="110"/>
      <c r="C1092" s="111"/>
      <c r="D1092" s="65"/>
      <c r="E1092" s="65"/>
      <c r="F1092" s="104"/>
      <c r="G1092" s="65"/>
      <c r="H1092" s="65"/>
      <c r="I1092" s="65"/>
    </row>
    <row r="1093" spans="1:9" ht="12" customHeight="1">
      <c r="A1093" s="109"/>
      <c r="B1093" s="110"/>
      <c r="C1093" s="111"/>
      <c r="D1093" s="65"/>
      <c r="E1093" s="65"/>
      <c r="F1093" s="104"/>
      <c r="G1093" s="65"/>
      <c r="H1093" s="65"/>
      <c r="I1093" s="65"/>
    </row>
    <row r="1094" spans="1:9" ht="12" customHeight="1">
      <c r="A1094" s="109"/>
      <c r="B1094" s="110"/>
      <c r="C1094" s="111"/>
      <c r="D1094" s="65"/>
      <c r="E1094" s="65"/>
      <c r="F1094" s="104"/>
      <c r="G1094" s="65"/>
      <c r="H1094" s="65"/>
      <c r="I1094" s="65"/>
    </row>
    <row r="1095" spans="1:9" ht="12" customHeight="1">
      <c r="A1095" s="109"/>
      <c r="B1095" s="110"/>
      <c r="C1095" s="111"/>
      <c r="D1095" s="65"/>
      <c r="E1095" s="65"/>
      <c r="F1095" s="104"/>
      <c r="G1095" s="65"/>
      <c r="H1095" s="65"/>
      <c r="I1095" s="65"/>
    </row>
    <row r="1096" spans="1:9" ht="12" customHeight="1">
      <c r="A1096" s="109"/>
      <c r="B1096" s="110"/>
      <c r="C1096" s="111"/>
      <c r="D1096" s="65"/>
      <c r="E1096" s="65"/>
      <c r="F1096" s="104"/>
      <c r="G1096" s="65"/>
      <c r="H1096" s="65"/>
      <c r="I1096" s="65"/>
    </row>
    <row r="1097" spans="1:9" ht="12" customHeight="1">
      <c r="A1097" s="109"/>
      <c r="B1097" s="110"/>
      <c r="C1097" s="111"/>
      <c r="D1097" s="65"/>
      <c r="E1097" s="65"/>
      <c r="F1097" s="104"/>
      <c r="G1097" s="65"/>
      <c r="H1097" s="65"/>
      <c r="I1097" s="65"/>
    </row>
    <row r="1098" spans="1:9" ht="12" customHeight="1">
      <c r="A1098" s="109"/>
      <c r="B1098" s="110"/>
      <c r="C1098" s="111"/>
      <c r="D1098" s="65"/>
      <c r="E1098" s="65"/>
      <c r="F1098" s="104"/>
      <c r="G1098" s="65"/>
      <c r="H1098" s="65"/>
      <c r="I1098" s="65"/>
    </row>
    <row r="1099" spans="1:9" ht="12" customHeight="1">
      <c r="A1099" s="109"/>
      <c r="B1099" s="110"/>
      <c r="C1099" s="111"/>
      <c r="D1099" s="65"/>
      <c r="E1099" s="65"/>
      <c r="F1099" s="104"/>
      <c r="G1099" s="65"/>
      <c r="H1099" s="65"/>
      <c r="I1099" s="65"/>
    </row>
    <row r="1100" spans="1:9" ht="12" customHeight="1">
      <c r="A1100" s="109"/>
      <c r="B1100" s="110"/>
      <c r="C1100" s="111"/>
      <c r="D1100" s="65"/>
      <c r="E1100" s="65"/>
      <c r="F1100" s="104"/>
      <c r="G1100" s="65"/>
      <c r="H1100" s="65"/>
      <c r="I1100" s="65"/>
    </row>
    <row r="1101" spans="1:9" ht="12" customHeight="1">
      <c r="A1101" s="109"/>
      <c r="B1101" s="110"/>
      <c r="C1101" s="111"/>
      <c r="D1101" s="65"/>
      <c r="E1101" s="65"/>
      <c r="F1101" s="104"/>
      <c r="G1101" s="65"/>
      <c r="H1101" s="65"/>
      <c r="I1101" s="65"/>
    </row>
    <row r="1102" spans="1:9" ht="12" customHeight="1">
      <c r="A1102" s="109"/>
      <c r="B1102" s="110"/>
      <c r="C1102" s="111"/>
      <c r="D1102" s="65"/>
      <c r="E1102" s="65"/>
      <c r="F1102" s="104"/>
      <c r="G1102" s="65"/>
      <c r="H1102" s="65"/>
      <c r="I1102" s="65"/>
    </row>
    <row r="1103" spans="1:9" ht="12" customHeight="1">
      <c r="A1103" s="109"/>
      <c r="B1103" s="110"/>
      <c r="C1103" s="111"/>
      <c r="D1103" s="65"/>
      <c r="E1103" s="65"/>
      <c r="F1103" s="104"/>
      <c r="G1103" s="65"/>
      <c r="H1103" s="65"/>
      <c r="I1103" s="65"/>
    </row>
    <row r="1104" spans="1:9" ht="12" customHeight="1">
      <c r="A1104" s="109"/>
      <c r="B1104" s="110"/>
      <c r="C1104" s="111"/>
      <c r="D1104" s="65"/>
      <c r="E1104" s="65"/>
      <c r="F1104" s="104"/>
      <c r="G1104" s="65"/>
      <c r="H1104" s="65"/>
      <c r="I1104" s="65"/>
    </row>
    <row r="1105" spans="1:9" ht="12" customHeight="1">
      <c r="A1105" s="109"/>
      <c r="B1105" s="110"/>
      <c r="C1105" s="111"/>
      <c r="D1105" s="65"/>
      <c r="E1105" s="65"/>
      <c r="F1105" s="104"/>
      <c r="G1105" s="65"/>
      <c r="H1105" s="65"/>
      <c r="I1105" s="65"/>
    </row>
    <row r="1106" spans="1:9" ht="12" customHeight="1">
      <c r="A1106" s="109"/>
      <c r="B1106" s="110"/>
      <c r="C1106" s="111"/>
      <c r="D1106" s="65"/>
      <c r="E1106" s="65"/>
      <c r="F1106" s="104"/>
      <c r="G1106" s="65"/>
      <c r="H1106" s="65"/>
      <c r="I1106" s="65"/>
    </row>
    <row r="1107" spans="1:9" ht="12" customHeight="1">
      <c r="A1107" s="109"/>
      <c r="B1107" s="110"/>
      <c r="C1107" s="111"/>
      <c r="D1107" s="65"/>
      <c r="E1107" s="65"/>
      <c r="F1107" s="104"/>
      <c r="G1107" s="65"/>
      <c r="H1107" s="65"/>
      <c r="I1107" s="65"/>
    </row>
    <row r="1108" spans="1:9" ht="12" customHeight="1">
      <c r="A1108" s="109"/>
      <c r="B1108" s="110"/>
      <c r="C1108" s="111"/>
      <c r="D1108" s="65"/>
      <c r="E1108" s="65"/>
      <c r="F1108" s="104"/>
      <c r="G1108" s="65"/>
      <c r="H1108" s="65"/>
      <c r="I1108" s="65"/>
    </row>
    <row r="1109" spans="1:9" ht="12" customHeight="1">
      <c r="A1109" s="109"/>
      <c r="B1109" s="110"/>
      <c r="C1109" s="111"/>
      <c r="D1109" s="65"/>
      <c r="E1109" s="65"/>
      <c r="F1109" s="104"/>
      <c r="G1109" s="65"/>
      <c r="H1109" s="65"/>
      <c r="I1109" s="65"/>
    </row>
    <row r="1110" spans="1:9" ht="12" customHeight="1">
      <c r="A1110" s="109"/>
      <c r="B1110" s="110"/>
      <c r="C1110" s="111"/>
      <c r="D1110" s="65"/>
      <c r="E1110" s="65"/>
      <c r="F1110" s="104"/>
      <c r="G1110" s="65"/>
      <c r="H1110" s="65"/>
      <c r="I1110" s="65"/>
    </row>
    <row r="1111" spans="1:9" ht="12" customHeight="1">
      <c r="A1111" s="109"/>
      <c r="B1111" s="110"/>
      <c r="C1111" s="111"/>
      <c r="D1111" s="65"/>
      <c r="E1111" s="65"/>
      <c r="F1111" s="104"/>
      <c r="G1111" s="65"/>
      <c r="H1111" s="65"/>
      <c r="I1111" s="65"/>
    </row>
    <row r="1112" spans="1:9" ht="12" customHeight="1">
      <c r="A1112" s="109"/>
      <c r="B1112" s="110"/>
      <c r="C1112" s="111"/>
      <c r="D1112" s="65"/>
      <c r="E1112" s="65"/>
      <c r="F1112" s="104"/>
      <c r="G1112" s="65"/>
      <c r="H1112" s="65"/>
      <c r="I1112" s="65"/>
    </row>
    <row r="1113" spans="1:9" ht="12" customHeight="1">
      <c r="A1113" s="109"/>
      <c r="B1113" s="110"/>
      <c r="C1113" s="111"/>
      <c r="D1113" s="65"/>
      <c r="E1113" s="65"/>
      <c r="F1113" s="104"/>
      <c r="G1113" s="65"/>
      <c r="H1113" s="65"/>
      <c r="I1113" s="65"/>
    </row>
    <row r="1114" spans="1:9" ht="12" customHeight="1">
      <c r="A1114" s="109"/>
      <c r="B1114" s="110"/>
      <c r="C1114" s="111"/>
      <c r="D1114" s="65"/>
      <c r="E1114" s="65"/>
      <c r="F1114" s="104"/>
      <c r="G1114" s="65"/>
      <c r="H1114" s="65"/>
      <c r="I1114" s="65"/>
    </row>
    <row r="1115" spans="1:9" ht="12" customHeight="1">
      <c r="A1115" s="109"/>
      <c r="B1115" s="110"/>
      <c r="C1115" s="111"/>
      <c r="D1115" s="65"/>
      <c r="E1115" s="65"/>
      <c r="F1115" s="104"/>
      <c r="G1115" s="65"/>
      <c r="H1115" s="65"/>
      <c r="I1115" s="65"/>
    </row>
    <row r="1116" spans="1:9" ht="12" customHeight="1">
      <c r="A1116" s="109"/>
      <c r="B1116" s="110"/>
      <c r="C1116" s="111"/>
      <c r="D1116" s="65"/>
      <c r="E1116" s="65"/>
      <c r="F1116" s="104"/>
      <c r="G1116" s="65"/>
      <c r="H1116" s="65"/>
      <c r="I1116" s="65"/>
    </row>
    <row r="1117" spans="1:9" ht="12" customHeight="1">
      <c r="A1117" s="109"/>
      <c r="B1117" s="110"/>
      <c r="C1117" s="111"/>
      <c r="D1117" s="65"/>
      <c r="E1117" s="65"/>
      <c r="F1117" s="104"/>
      <c r="G1117" s="65"/>
      <c r="H1117" s="65"/>
      <c r="I1117" s="65"/>
    </row>
    <row r="1118" spans="1:9" ht="12" customHeight="1">
      <c r="A1118" s="109"/>
      <c r="B1118" s="110"/>
      <c r="C1118" s="111"/>
      <c r="D1118" s="65"/>
      <c r="E1118" s="65"/>
      <c r="F1118" s="104"/>
      <c r="G1118" s="65"/>
      <c r="H1118" s="65"/>
      <c r="I1118" s="65"/>
    </row>
    <row r="1119" spans="1:9" ht="12" customHeight="1">
      <c r="A1119" s="109"/>
      <c r="B1119" s="110"/>
      <c r="C1119" s="111"/>
      <c r="D1119" s="65"/>
      <c r="E1119" s="65"/>
      <c r="F1119" s="104"/>
      <c r="G1119" s="65"/>
      <c r="H1119" s="65"/>
      <c r="I1119" s="65"/>
    </row>
    <row r="1120" spans="1:9" ht="12" customHeight="1">
      <c r="A1120" s="109"/>
      <c r="B1120" s="110"/>
      <c r="C1120" s="111"/>
      <c r="D1120" s="65"/>
      <c r="E1120" s="65"/>
      <c r="F1120" s="104"/>
      <c r="G1120" s="65"/>
      <c r="H1120" s="65"/>
      <c r="I1120" s="65"/>
    </row>
    <row r="1121" spans="1:9" ht="12" customHeight="1">
      <c r="A1121" s="109"/>
      <c r="B1121" s="110"/>
      <c r="C1121" s="111"/>
      <c r="D1121" s="65"/>
      <c r="E1121" s="65"/>
      <c r="F1121" s="104"/>
      <c r="G1121" s="65"/>
      <c r="H1121" s="65"/>
      <c r="I1121" s="65"/>
    </row>
    <row r="1122" spans="1:9" ht="12" customHeight="1">
      <c r="A1122" s="109"/>
      <c r="B1122" s="110"/>
      <c r="C1122" s="111"/>
      <c r="D1122" s="65"/>
      <c r="E1122" s="65"/>
      <c r="F1122" s="104"/>
      <c r="G1122" s="65"/>
      <c r="H1122" s="65"/>
      <c r="I1122" s="65"/>
    </row>
    <row r="1123" spans="1:9" ht="12" customHeight="1">
      <c r="A1123" s="109"/>
      <c r="B1123" s="110"/>
      <c r="C1123" s="111"/>
      <c r="D1123" s="65"/>
      <c r="E1123" s="65"/>
      <c r="F1123" s="104"/>
      <c r="G1123" s="65"/>
      <c r="H1123" s="65"/>
      <c r="I1123" s="65"/>
    </row>
    <row r="1124" spans="1:9" ht="12" customHeight="1">
      <c r="A1124" s="109"/>
      <c r="B1124" s="110"/>
      <c r="C1124" s="111"/>
      <c r="D1124" s="65"/>
      <c r="E1124" s="65"/>
      <c r="F1124" s="104"/>
      <c r="G1124" s="65"/>
      <c r="H1124" s="65"/>
      <c r="I1124" s="65"/>
    </row>
    <row r="1125" spans="1:9" ht="12" customHeight="1">
      <c r="A1125" s="109"/>
      <c r="B1125" s="110"/>
      <c r="C1125" s="111"/>
      <c r="D1125" s="65"/>
      <c r="E1125" s="65"/>
      <c r="F1125" s="104"/>
      <c r="G1125" s="65"/>
      <c r="H1125" s="65"/>
      <c r="I1125" s="65"/>
    </row>
    <row r="1126" spans="1:9" ht="12" customHeight="1">
      <c r="A1126" s="109"/>
      <c r="B1126" s="110"/>
      <c r="C1126" s="111"/>
      <c r="D1126" s="65"/>
      <c r="E1126" s="65"/>
      <c r="F1126" s="104"/>
      <c r="G1126" s="65"/>
      <c r="H1126" s="65"/>
      <c r="I1126" s="65"/>
    </row>
    <row r="1127" spans="1:9" ht="12" customHeight="1">
      <c r="A1127" s="109"/>
      <c r="B1127" s="110"/>
      <c r="C1127" s="111"/>
      <c r="D1127" s="65"/>
      <c r="E1127" s="65"/>
      <c r="F1127" s="104"/>
      <c r="G1127" s="65"/>
      <c r="H1127" s="65"/>
      <c r="I1127" s="65"/>
    </row>
    <row r="1128" spans="1:9" ht="12" customHeight="1">
      <c r="A1128" s="109"/>
      <c r="B1128" s="110"/>
      <c r="C1128" s="111"/>
      <c r="D1128" s="65"/>
      <c r="E1128" s="65"/>
      <c r="F1128" s="104"/>
      <c r="G1128" s="65"/>
      <c r="H1128" s="65"/>
      <c r="I1128" s="65"/>
    </row>
    <row r="1129" spans="1:9" ht="12" customHeight="1">
      <c r="A1129" s="109"/>
      <c r="B1129" s="110"/>
      <c r="C1129" s="111"/>
      <c r="D1129" s="65"/>
      <c r="E1129" s="65"/>
      <c r="F1129" s="104"/>
      <c r="G1129" s="65"/>
      <c r="H1129" s="65"/>
      <c r="I1129" s="65"/>
    </row>
    <row r="1130" spans="1:9" ht="12" customHeight="1">
      <c r="A1130" s="109"/>
      <c r="B1130" s="110"/>
      <c r="C1130" s="111"/>
      <c r="D1130" s="65"/>
      <c r="E1130" s="65"/>
      <c r="F1130" s="104"/>
      <c r="G1130" s="65"/>
      <c r="H1130" s="65"/>
      <c r="I1130" s="65"/>
    </row>
    <row r="1131" spans="1:9" ht="12" customHeight="1">
      <c r="A1131" s="109"/>
      <c r="B1131" s="110"/>
      <c r="C1131" s="111"/>
      <c r="D1131" s="65"/>
      <c r="E1131" s="65"/>
      <c r="F1131" s="104"/>
      <c r="G1131" s="65"/>
      <c r="H1131" s="65"/>
      <c r="I1131" s="65"/>
    </row>
    <row r="1132" spans="1:9" ht="12" customHeight="1">
      <c r="A1132" s="109"/>
      <c r="B1132" s="110"/>
      <c r="C1132" s="111"/>
      <c r="D1132" s="65"/>
      <c r="E1132" s="65"/>
      <c r="F1132" s="104"/>
      <c r="G1132" s="65"/>
      <c r="H1132" s="65"/>
      <c r="I1132" s="65"/>
    </row>
    <row r="1133" spans="1:9" ht="12" customHeight="1">
      <c r="A1133" s="109"/>
      <c r="B1133" s="110"/>
      <c r="C1133" s="111"/>
      <c r="D1133" s="65"/>
      <c r="E1133" s="65"/>
      <c r="F1133" s="104"/>
      <c r="G1133" s="65"/>
      <c r="H1133" s="65"/>
      <c r="I1133" s="65"/>
    </row>
    <row r="1134" spans="1:9" ht="12" customHeight="1">
      <c r="A1134" s="109"/>
      <c r="B1134" s="110"/>
      <c r="C1134" s="111"/>
      <c r="D1134" s="65"/>
      <c r="E1134" s="65"/>
      <c r="F1134" s="104"/>
      <c r="G1134" s="65"/>
      <c r="H1134" s="65"/>
      <c r="I1134" s="65"/>
    </row>
    <row r="1135" spans="1:9" ht="12" customHeight="1">
      <c r="A1135" s="109"/>
      <c r="B1135" s="110"/>
      <c r="C1135" s="111"/>
      <c r="D1135" s="65"/>
      <c r="E1135" s="65"/>
      <c r="F1135" s="104"/>
      <c r="G1135" s="65"/>
      <c r="H1135" s="65"/>
      <c r="I1135" s="65"/>
    </row>
    <row r="1136" spans="1:9" ht="12" customHeight="1">
      <c r="A1136" s="109"/>
      <c r="B1136" s="110"/>
      <c r="C1136" s="111"/>
      <c r="D1136" s="65"/>
      <c r="E1136" s="65"/>
      <c r="F1136" s="104"/>
      <c r="G1136" s="65"/>
      <c r="H1136" s="65"/>
      <c r="I1136" s="65"/>
    </row>
    <row r="1137" spans="1:9" ht="12" customHeight="1">
      <c r="A1137" s="109"/>
      <c r="B1137" s="110"/>
      <c r="C1137" s="111"/>
      <c r="D1137" s="65"/>
      <c r="E1137" s="65"/>
      <c r="F1137" s="104"/>
      <c r="G1137" s="65"/>
      <c r="H1137" s="65"/>
      <c r="I1137" s="65"/>
    </row>
    <row r="1138" spans="1:9" ht="12" customHeight="1">
      <c r="A1138" s="109"/>
      <c r="B1138" s="110"/>
      <c r="C1138" s="111"/>
      <c r="D1138" s="65"/>
      <c r="E1138" s="65"/>
      <c r="F1138" s="104"/>
      <c r="G1138" s="65"/>
      <c r="H1138" s="65"/>
      <c r="I1138" s="65"/>
    </row>
    <row r="1139" spans="1:9" ht="12" customHeight="1">
      <c r="A1139" s="109"/>
      <c r="B1139" s="110"/>
      <c r="C1139" s="111"/>
      <c r="D1139" s="65"/>
      <c r="E1139" s="65"/>
      <c r="F1139" s="104"/>
      <c r="G1139" s="65"/>
      <c r="H1139" s="65"/>
      <c r="I1139" s="65"/>
    </row>
    <row r="1140" spans="1:9" ht="12" customHeight="1">
      <c r="A1140" s="109"/>
      <c r="B1140" s="110"/>
      <c r="C1140" s="111"/>
      <c r="D1140" s="65"/>
      <c r="E1140" s="65"/>
      <c r="F1140" s="104"/>
      <c r="G1140" s="65"/>
      <c r="H1140" s="65"/>
      <c r="I1140" s="65"/>
    </row>
    <row r="1141" spans="1:9" ht="12" customHeight="1">
      <c r="A1141" s="109"/>
      <c r="B1141" s="110"/>
      <c r="C1141" s="111"/>
      <c r="D1141" s="65"/>
      <c r="E1141" s="65"/>
      <c r="F1141" s="104"/>
      <c r="G1141" s="65"/>
      <c r="H1141" s="65"/>
      <c r="I1141" s="65"/>
    </row>
    <row r="1142" spans="1:9" ht="12" customHeight="1">
      <c r="A1142" s="109"/>
      <c r="B1142" s="110"/>
      <c r="C1142" s="111"/>
      <c r="D1142" s="65"/>
      <c r="E1142" s="65"/>
      <c r="F1142" s="104"/>
      <c r="G1142" s="65"/>
      <c r="H1142" s="65"/>
      <c r="I1142" s="65"/>
    </row>
    <row r="1143" spans="1:9" ht="12" customHeight="1">
      <c r="A1143" s="109"/>
      <c r="B1143" s="110"/>
      <c r="C1143" s="111"/>
      <c r="D1143" s="65"/>
      <c r="E1143" s="65"/>
      <c r="F1143" s="104"/>
      <c r="G1143" s="65"/>
      <c r="H1143" s="65"/>
      <c r="I1143" s="65"/>
    </row>
    <row r="1144" spans="1:9" ht="12" customHeight="1">
      <c r="A1144" s="109"/>
      <c r="B1144" s="110"/>
      <c r="C1144" s="111"/>
      <c r="D1144" s="65"/>
      <c r="E1144" s="65"/>
      <c r="F1144" s="104"/>
      <c r="G1144" s="65"/>
      <c r="H1144" s="65"/>
      <c r="I1144" s="65"/>
    </row>
    <row r="1145" spans="1:9" ht="12" customHeight="1">
      <c r="A1145" s="109"/>
      <c r="B1145" s="110"/>
      <c r="C1145" s="111"/>
      <c r="D1145" s="65"/>
      <c r="E1145" s="65"/>
      <c r="F1145" s="104"/>
      <c r="G1145" s="65"/>
      <c r="H1145" s="65"/>
      <c r="I1145" s="65"/>
    </row>
    <row r="1146" spans="1:9" ht="12" customHeight="1">
      <c r="A1146" s="109"/>
      <c r="B1146" s="110"/>
      <c r="C1146" s="111"/>
      <c r="D1146" s="65"/>
      <c r="E1146" s="65"/>
      <c r="F1146" s="104"/>
      <c r="G1146" s="65"/>
      <c r="H1146" s="65"/>
      <c r="I1146" s="65"/>
    </row>
    <row r="1147" spans="1:9" ht="12" customHeight="1">
      <c r="A1147" s="109"/>
      <c r="B1147" s="110"/>
      <c r="C1147" s="111"/>
      <c r="D1147" s="65"/>
      <c r="E1147" s="65"/>
      <c r="F1147" s="104"/>
      <c r="G1147" s="65"/>
      <c r="H1147" s="65"/>
      <c r="I1147" s="65"/>
    </row>
    <row r="1148" spans="1:9" ht="12" customHeight="1">
      <c r="A1148" s="109"/>
      <c r="B1148" s="110"/>
      <c r="C1148" s="111"/>
      <c r="D1148" s="65"/>
      <c r="E1148" s="65"/>
      <c r="F1148" s="104"/>
      <c r="G1148" s="65"/>
      <c r="H1148" s="65"/>
      <c r="I1148" s="65"/>
    </row>
    <row r="1149" spans="1:9" ht="12" customHeight="1">
      <c r="A1149" s="109"/>
      <c r="B1149" s="110"/>
      <c r="C1149" s="111"/>
      <c r="D1149" s="65"/>
      <c r="E1149" s="65"/>
      <c r="F1149" s="104"/>
      <c r="G1149" s="65"/>
      <c r="H1149" s="65"/>
      <c r="I1149" s="65"/>
    </row>
    <row r="1150" spans="1:9" ht="12" customHeight="1">
      <c r="A1150" s="109"/>
      <c r="B1150" s="110"/>
      <c r="C1150" s="111"/>
      <c r="D1150" s="65"/>
      <c r="E1150" s="65"/>
      <c r="F1150" s="104"/>
      <c r="G1150" s="65"/>
      <c r="H1150" s="65"/>
      <c r="I1150" s="65"/>
    </row>
    <row r="1151" spans="1:9" ht="12" customHeight="1">
      <c r="A1151" s="109"/>
      <c r="B1151" s="110"/>
      <c r="C1151" s="111"/>
      <c r="D1151" s="65"/>
      <c r="E1151" s="65"/>
      <c r="F1151" s="104"/>
      <c r="G1151" s="65"/>
      <c r="H1151" s="65"/>
      <c r="I1151" s="65"/>
    </row>
    <row r="1152" spans="1:9" ht="12" customHeight="1">
      <c r="A1152" s="109"/>
      <c r="B1152" s="110"/>
      <c r="C1152" s="111"/>
      <c r="D1152" s="65"/>
      <c r="E1152" s="65"/>
      <c r="F1152" s="104"/>
      <c r="G1152" s="65"/>
      <c r="H1152" s="65"/>
      <c r="I1152" s="65"/>
    </row>
    <row r="1153" spans="1:9" ht="12" customHeight="1">
      <c r="A1153" s="109"/>
      <c r="B1153" s="110"/>
      <c r="C1153" s="111"/>
      <c r="D1153" s="65"/>
      <c r="E1153" s="65"/>
      <c r="F1153" s="104"/>
      <c r="G1153" s="65"/>
      <c r="H1153" s="65"/>
      <c r="I1153" s="65"/>
    </row>
    <row r="1154" spans="1:9" ht="12" customHeight="1">
      <c r="A1154" s="109"/>
      <c r="B1154" s="110"/>
      <c r="C1154" s="111"/>
      <c r="D1154" s="65"/>
      <c r="E1154" s="65"/>
      <c r="F1154" s="104"/>
      <c r="G1154" s="65"/>
      <c r="H1154" s="65"/>
      <c r="I1154" s="65"/>
    </row>
    <row r="1155" spans="1:9" ht="12" customHeight="1">
      <c r="A1155" s="109"/>
      <c r="B1155" s="110"/>
      <c r="C1155" s="111"/>
      <c r="D1155" s="65"/>
      <c r="E1155" s="65"/>
      <c r="F1155" s="104"/>
      <c r="G1155" s="65"/>
      <c r="H1155" s="65"/>
      <c r="I1155" s="65"/>
    </row>
    <row r="1156" spans="1:9" ht="12" customHeight="1">
      <c r="A1156" s="109"/>
      <c r="B1156" s="110"/>
      <c r="C1156" s="111"/>
      <c r="D1156" s="65"/>
      <c r="E1156" s="65"/>
      <c r="F1156" s="104"/>
      <c r="G1156" s="65"/>
      <c r="H1156" s="65"/>
      <c r="I1156" s="65"/>
    </row>
    <row r="1157" spans="1:9" ht="12" customHeight="1">
      <c r="A1157" s="109"/>
      <c r="B1157" s="110"/>
      <c r="C1157" s="111"/>
      <c r="D1157" s="65"/>
      <c r="E1157" s="65"/>
      <c r="F1157" s="104"/>
      <c r="G1157" s="65"/>
      <c r="H1157" s="65"/>
      <c r="I1157" s="65"/>
    </row>
    <row r="1158" spans="1:9" ht="12" customHeight="1">
      <c r="A1158" s="109"/>
      <c r="B1158" s="110"/>
      <c r="C1158" s="111"/>
      <c r="D1158" s="65"/>
      <c r="E1158" s="65"/>
      <c r="F1158" s="104"/>
      <c r="G1158" s="65"/>
      <c r="H1158" s="65"/>
      <c r="I1158" s="65"/>
    </row>
    <row r="1159" spans="1:9" ht="12" customHeight="1">
      <c r="A1159" s="109"/>
      <c r="B1159" s="110"/>
      <c r="C1159" s="111"/>
      <c r="D1159" s="65"/>
      <c r="E1159" s="65"/>
      <c r="F1159" s="104"/>
      <c r="G1159" s="65"/>
      <c r="H1159" s="65"/>
      <c r="I1159" s="65"/>
    </row>
    <row r="1160" spans="1:9" ht="12" customHeight="1">
      <c r="A1160" s="109"/>
      <c r="B1160" s="110"/>
      <c r="C1160" s="111"/>
      <c r="D1160" s="65"/>
      <c r="E1160" s="65"/>
      <c r="F1160" s="104"/>
      <c r="G1160" s="65"/>
      <c r="H1160" s="65"/>
      <c r="I1160" s="65"/>
    </row>
    <row r="1161" spans="1:9" ht="12" customHeight="1">
      <c r="A1161" s="109"/>
      <c r="B1161" s="110"/>
      <c r="C1161" s="111"/>
      <c r="D1161" s="65"/>
      <c r="E1161" s="65"/>
      <c r="F1161" s="104"/>
      <c r="G1161" s="65"/>
      <c r="H1161" s="65"/>
      <c r="I1161" s="65"/>
    </row>
    <row r="1162" spans="1:9" ht="12" customHeight="1">
      <c r="A1162" s="109"/>
      <c r="B1162" s="110"/>
      <c r="C1162" s="111"/>
      <c r="D1162" s="65"/>
      <c r="E1162" s="65"/>
      <c r="F1162" s="104"/>
      <c r="G1162" s="65"/>
      <c r="H1162" s="65"/>
      <c r="I1162" s="65"/>
    </row>
    <row r="1163" spans="1:9" ht="12" customHeight="1">
      <c r="A1163" s="109"/>
      <c r="B1163" s="110"/>
      <c r="C1163" s="111"/>
      <c r="D1163" s="65"/>
      <c r="E1163" s="65"/>
      <c r="F1163" s="104"/>
      <c r="G1163" s="65"/>
      <c r="H1163" s="65"/>
      <c r="I1163" s="65"/>
    </row>
    <row r="1164" spans="1:9" ht="12" customHeight="1">
      <c r="A1164" s="109"/>
      <c r="B1164" s="110"/>
      <c r="C1164" s="111"/>
      <c r="D1164" s="65"/>
      <c r="E1164" s="65"/>
      <c r="F1164" s="104"/>
      <c r="G1164" s="65"/>
      <c r="H1164" s="65"/>
      <c r="I1164" s="65"/>
    </row>
    <row r="1165" spans="1:9" ht="12" customHeight="1">
      <c r="A1165" s="109"/>
      <c r="B1165" s="110"/>
      <c r="C1165" s="111"/>
      <c r="D1165" s="65"/>
      <c r="E1165" s="65"/>
      <c r="F1165" s="104"/>
      <c r="G1165" s="65"/>
      <c r="H1165" s="65"/>
      <c r="I1165" s="65"/>
    </row>
    <row r="1166" spans="1:9" ht="12" customHeight="1">
      <c r="A1166" s="109"/>
      <c r="B1166" s="110"/>
      <c r="C1166" s="111"/>
      <c r="D1166" s="65"/>
      <c r="E1166" s="65"/>
      <c r="F1166" s="104"/>
      <c r="G1166" s="65"/>
      <c r="H1166" s="65"/>
      <c r="I1166" s="65"/>
    </row>
    <row r="1167" spans="1:9" ht="12" customHeight="1">
      <c r="A1167" s="109"/>
      <c r="B1167" s="110"/>
      <c r="C1167" s="111"/>
      <c r="D1167" s="65"/>
      <c r="E1167" s="65"/>
      <c r="F1167" s="104"/>
      <c r="G1167" s="65"/>
      <c r="H1167" s="65"/>
      <c r="I1167" s="65"/>
    </row>
    <row r="1168" spans="1:9" ht="12" customHeight="1">
      <c r="A1168" s="109"/>
      <c r="B1168" s="110"/>
      <c r="C1168" s="111"/>
      <c r="D1168" s="65"/>
      <c r="E1168" s="65"/>
      <c r="F1168" s="104"/>
      <c r="G1168" s="65"/>
      <c r="H1168" s="65"/>
      <c r="I1168" s="65"/>
    </row>
    <row r="1169" spans="1:9" ht="12" customHeight="1">
      <c r="A1169" s="109"/>
      <c r="B1169" s="110"/>
      <c r="C1169" s="111"/>
      <c r="D1169" s="65"/>
      <c r="E1169" s="65"/>
      <c r="F1169" s="104"/>
      <c r="G1169" s="65"/>
      <c r="H1169" s="65"/>
      <c r="I1169" s="65"/>
    </row>
    <row r="1170" spans="1:9" ht="12" customHeight="1">
      <c r="A1170" s="109"/>
      <c r="B1170" s="110"/>
      <c r="C1170" s="111"/>
      <c r="D1170" s="65"/>
      <c r="E1170" s="65"/>
      <c r="F1170" s="104"/>
      <c r="G1170" s="65"/>
      <c r="H1170" s="65"/>
      <c r="I1170" s="65"/>
    </row>
    <row r="1171" spans="1:9" ht="12" customHeight="1">
      <c r="A1171" s="109"/>
      <c r="B1171" s="110"/>
      <c r="C1171" s="111"/>
      <c r="D1171" s="65"/>
      <c r="E1171" s="65"/>
      <c r="F1171" s="104"/>
      <c r="G1171" s="65"/>
      <c r="H1171" s="65"/>
      <c r="I1171" s="65"/>
    </row>
    <row r="1172" spans="1:9" ht="12" customHeight="1">
      <c r="A1172" s="109"/>
      <c r="B1172" s="110"/>
      <c r="C1172" s="111"/>
      <c r="D1172" s="65"/>
      <c r="E1172" s="65"/>
      <c r="F1172" s="104"/>
      <c r="G1172" s="65"/>
      <c r="H1172" s="65"/>
      <c r="I1172" s="65"/>
    </row>
    <row r="1173" spans="1:9" ht="12" customHeight="1">
      <c r="A1173" s="109"/>
      <c r="B1173" s="110"/>
      <c r="C1173" s="111"/>
      <c r="D1173" s="65"/>
      <c r="E1173" s="65"/>
      <c r="F1173" s="104"/>
      <c r="G1173" s="65"/>
      <c r="H1173" s="65"/>
      <c r="I1173" s="65"/>
    </row>
    <row r="1174" spans="1:9" ht="12" customHeight="1">
      <c r="A1174" s="109"/>
      <c r="B1174" s="110"/>
      <c r="C1174" s="111"/>
      <c r="D1174" s="65"/>
      <c r="E1174" s="65"/>
      <c r="F1174" s="104"/>
      <c r="G1174" s="65"/>
      <c r="H1174" s="65"/>
      <c r="I1174" s="65"/>
    </row>
    <row r="1175" spans="1:9" ht="12" customHeight="1">
      <c r="A1175" s="109"/>
      <c r="B1175" s="110"/>
      <c r="C1175" s="111"/>
      <c r="D1175" s="65"/>
      <c r="E1175" s="65"/>
      <c r="F1175" s="104"/>
      <c r="G1175" s="65"/>
      <c r="H1175" s="65"/>
      <c r="I1175" s="65"/>
    </row>
    <row r="1176" spans="1:9" ht="12" customHeight="1">
      <c r="A1176" s="109"/>
      <c r="B1176" s="110"/>
      <c r="C1176" s="111"/>
      <c r="D1176" s="65"/>
      <c r="E1176" s="65"/>
      <c r="F1176" s="104"/>
      <c r="G1176" s="65"/>
      <c r="H1176" s="65"/>
      <c r="I1176" s="65"/>
    </row>
    <row r="1177" spans="1:9" ht="12" customHeight="1">
      <c r="A1177" s="109"/>
      <c r="B1177" s="110"/>
      <c r="C1177" s="111"/>
      <c r="D1177" s="65"/>
      <c r="E1177" s="65"/>
      <c r="F1177" s="104"/>
      <c r="G1177" s="65"/>
      <c r="H1177" s="65"/>
      <c r="I1177" s="65"/>
    </row>
    <row r="1178" spans="1:9" ht="12" customHeight="1">
      <c r="A1178" s="109"/>
      <c r="B1178" s="110"/>
      <c r="C1178" s="111"/>
      <c r="D1178" s="65"/>
      <c r="E1178" s="65"/>
      <c r="F1178" s="104"/>
      <c r="G1178" s="65"/>
      <c r="H1178" s="65"/>
      <c r="I1178" s="65"/>
    </row>
    <row r="1179" spans="1:9" ht="12" customHeight="1">
      <c r="A1179" s="109"/>
      <c r="B1179" s="110"/>
      <c r="C1179" s="111"/>
      <c r="D1179" s="65"/>
      <c r="E1179" s="65"/>
      <c r="F1179" s="104"/>
      <c r="G1179" s="65"/>
      <c r="H1179" s="65"/>
      <c r="I1179" s="65"/>
    </row>
    <row r="1180" spans="1:9" ht="12" customHeight="1">
      <c r="A1180" s="109"/>
      <c r="B1180" s="110"/>
      <c r="C1180" s="111"/>
      <c r="D1180" s="65"/>
      <c r="E1180" s="65"/>
      <c r="F1180" s="104"/>
      <c r="G1180" s="65"/>
      <c r="H1180" s="65"/>
      <c r="I1180" s="65"/>
    </row>
    <row r="1181" spans="1:9" ht="12" customHeight="1">
      <c r="A1181" s="109"/>
      <c r="B1181" s="110"/>
      <c r="C1181" s="111"/>
      <c r="D1181" s="65"/>
      <c r="E1181" s="65"/>
      <c r="F1181" s="104"/>
      <c r="G1181" s="65"/>
      <c r="H1181" s="65"/>
      <c r="I1181" s="65"/>
    </row>
    <row r="1182" spans="1:9" ht="12" customHeight="1">
      <c r="A1182" s="109"/>
      <c r="B1182" s="110"/>
      <c r="C1182" s="111"/>
      <c r="D1182" s="65"/>
      <c r="E1182" s="65"/>
      <c r="F1182" s="104"/>
      <c r="G1182" s="65"/>
      <c r="H1182" s="65"/>
      <c r="I1182" s="65"/>
    </row>
    <row r="1183" spans="1:9" ht="12" customHeight="1">
      <c r="A1183" s="109"/>
      <c r="B1183" s="110"/>
      <c r="C1183" s="111"/>
      <c r="D1183" s="65"/>
      <c r="E1183" s="65"/>
      <c r="F1183" s="104"/>
      <c r="G1183" s="65"/>
      <c r="H1183" s="65"/>
      <c r="I1183" s="65"/>
    </row>
    <row r="1184" spans="1:9" ht="12" customHeight="1">
      <c r="A1184" s="109"/>
      <c r="B1184" s="110"/>
      <c r="C1184" s="111"/>
      <c r="D1184" s="65"/>
      <c r="E1184" s="65"/>
      <c r="F1184" s="104"/>
      <c r="G1184" s="65"/>
      <c r="H1184" s="65"/>
      <c r="I1184" s="65"/>
    </row>
    <row r="1185" spans="1:9" ht="12" customHeight="1">
      <c r="A1185" s="109"/>
      <c r="B1185" s="110"/>
      <c r="C1185" s="111"/>
      <c r="D1185" s="65"/>
      <c r="E1185" s="65"/>
      <c r="F1185" s="104"/>
      <c r="G1185" s="65"/>
      <c r="H1185" s="65"/>
      <c r="I1185" s="65"/>
    </row>
    <row r="1186" spans="1:9" ht="12" customHeight="1">
      <c r="A1186" s="109"/>
      <c r="B1186" s="110"/>
      <c r="C1186" s="111"/>
      <c r="D1186" s="65"/>
      <c r="E1186" s="65"/>
      <c r="F1186" s="104"/>
      <c r="G1186" s="65"/>
      <c r="H1186" s="65"/>
      <c r="I1186" s="65"/>
    </row>
    <row r="1187" spans="1:9" ht="12" customHeight="1">
      <c r="A1187" s="109"/>
      <c r="B1187" s="110"/>
      <c r="C1187" s="111"/>
      <c r="D1187" s="65"/>
      <c r="E1187" s="65"/>
      <c r="F1187" s="104"/>
      <c r="G1187" s="65"/>
      <c r="H1187" s="65"/>
      <c r="I1187" s="65"/>
    </row>
  </sheetData>
  <mergeCells count="18">
    <mergeCell ref="A1:H1"/>
    <mergeCell ref="A2:H2"/>
    <mergeCell ref="A6:E6"/>
    <mergeCell ref="F6:G6"/>
    <mergeCell ref="H8:H9"/>
    <mergeCell ref="A7:E7"/>
    <mergeCell ref="F7:G7"/>
    <mergeCell ref="A8:A9"/>
    <mergeCell ref="B8:B9"/>
    <mergeCell ref="C8:C9"/>
    <mergeCell ref="D8:D9"/>
    <mergeCell ref="E8:E9"/>
    <mergeCell ref="F8:G8"/>
    <mergeCell ref="E38:H38"/>
    <mergeCell ref="E39:H39"/>
    <mergeCell ref="A20:G20"/>
    <mergeCell ref="A32:G32"/>
    <mergeCell ref="A33:G33"/>
  </mergeCells>
  <pageMargins left="0.51181102362204722" right="0.51181102362204722" top="0.78740157480314965" bottom="0.78740157480314965" header="0.31496062992125984" footer="0.31496062992125984"/>
  <pageSetup paperSize="9" scale="92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D1541"/>
  <sheetViews>
    <sheetView view="pageBreakPreview" topLeftCell="A352" zoomScale="90" zoomScaleSheetLayoutView="90" workbookViewId="0">
      <selection activeCell="J19" sqref="J19"/>
    </sheetView>
  </sheetViews>
  <sheetFormatPr defaultRowHeight="12.75"/>
  <cols>
    <col min="1" max="1" width="7.7109375" style="48" customWidth="1"/>
    <col min="2" max="2" width="74" style="49" customWidth="1"/>
    <col min="3" max="3" width="6.7109375" style="40" customWidth="1"/>
    <col min="4" max="4" width="11" style="40" customWidth="1"/>
    <col min="5" max="5" width="12" style="40" customWidth="1"/>
    <col min="6" max="6" width="17.42578125" style="40" customWidth="1"/>
    <col min="7" max="16384" width="9.140625" style="8"/>
  </cols>
  <sheetData>
    <row r="1" spans="1:6">
      <c r="A1" s="291" t="s">
        <v>56</v>
      </c>
      <c r="B1" s="292"/>
      <c r="C1" s="292"/>
      <c r="D1" s="292"/>
      <c r="E1" s="180" t="str">
        <f>'planilha resumida'!F3</f>
        <v>EDITAL Nº</v>
      </c>
      <c r="F1" s="181" t="str">
        <f>'planilha resumida'!G3</f>
        <v>22/2017</v>
      </c>
    </row>
    <row r="2" spans="1:6" ht="12.75" customHeight="1">
      <c r="A2" s="291" t="s">
        <v>57</v>
      </c>
      <c r="B2" s="292"/>
      <c r="C2" s="292"/>
      <c r="D2" s="292"/>
      <c r="E2" s="180" t="str">
        <f>'planilha resumida'!F4</f>
        <v>DATA</v>
      </c>
      <c r="F2" s="182">
        <f>'planilha resumida'!G4</f>
        <v>43016</v>
      </c>
    </row>
    <row r="3" spans="1:6" ht="12.75" customHeight="1">
      <c r="A3" s="291" t="s">
        <v>58</v>
      </c>
      <c r="B3" s="292"/>
      <c r="C3" s="292"/>
      <c r="D3" s="292"/>
      <c r="E3" s="178"/>
      <c r="F3" s="179"/>
    </row>
    <row r="4" spans="1:6">
      <c r="A4" s="290" t="s">
        <v>283</v>
      </c>
      <c r="B4" s="290"/>
      <c r="C4" s="290"/>
      <c r="D4" s="290"/>
      <c r="E4" s="11" t="s">
        <v>897</v>
      </c>
      <c r="F4" s="9">
        <v>0.25900000000000001</v>
      </c>
    </row>
    <row r="5" spans="1:6">
      <c r="A5" s="290" t="s">
        <v>884</v>
      </c>
      <c r="B5" s="290"/>
      <c r="C5" s="290"/>
      <c r="D5" s="290"/>
      <c r="E5" s="11" t="s">
        <v>898</v>
      </c>
      <c r="F5" s="9">
        <v>0.1535</v>
      </c>
    </row>
    <row r="6" spans="1:6" ht="25.5">
      <c r="A6" s="10" t="s">
        <v>8</v>
      </c>
      <c r="B6" s="10" t="s">
        <v>59</v>
      </c>
      <c r="C6" s="10" t="s">
        <v>891</v>
      </c>
      <c r="D6" s="11" t="s">
        <v>892</v>
      </c>
      <c r="E6" s="11" t="s">
        <v>893</v>
      </c>
      <c r="F6" s="11" t="s">
        <v>894</v>
      </c>
    </row>
    <row r="7" spans="1:6">
      <c r="A7" s="12" t="s">
        <v>0</v>
      </c>
      <c r="B7" s="13" t="s">
        <v>64</v>
      </c>
      <c r="C7" s="7"/>
      <c r="D7" s="4"/>
      <c r="E7" s="4"/>
      <c r="F7" s="4"/>
    </row>
    <row r="8" spans="1:6">
      <c r="A8" s="12" t="s">
        <v>60</v>
      </c>
      <c r="B8" s="13" t="s">
        <v>65</v>
      </c>
      <c r="C8" s="12"/>
      <c r="D8" s="14"/>
      <c r="E8" s="14" t="s">
        <v>895</v>
      </c>
      <c r="F8" s="14">
        <f>SUM(F9:F16)</f>
        <v>669784.80999999994</v>
      </c>
    </row>
    <row r="9" spans="1:6">
      <c r="A9" s="238" t="s">
        <v>61</v>
      </c>
      <c r="B9" s="239" t="s">
        <v>63</v>
      </c>
      <c r="C9" s="240" t="s">
        <v>55</v>
      </c>
      <c r="D9" s="241">
        <v>1</v>
      </c>
      <c r="E9" s="242">
        <v>14856.0232</v>
      </c>
      <c r="F9" s="243">
        <f>ROUND(D9*E9,2)</f>
        <v>14856.02</v>
      </c>
    </row>
    <row r="10" spans="1:6">
      <c r="A10" s="238" t="s">
        <v>69</v>
      </c>
      <c r="B10" s="239" t="s">
        <v>67</v>
      </c>
      <c r="C10" s="240" t="s">
        <v>55</v>
      </c>
      <c r="D10" s="241">
        <v>1</v>
      </c>
      <c r="E10" s="242">
        <v>14856.0232</v>
      </c>
      <c r="F10" s="243">
        <f t="shared" ref="F10:F16" si="0">ROUND(D10*E10,2)</f>
        <v>14856.02</v>
      </c>
    </row>
    <row r="11" spans="1:6" ht="25.5">
      <c r="A11" s="238" t="s">
        <v>89</v>
      </c>
      <c r="B11" s="239" t="s">
        <v>740</v>
      </c>
      <c r="C11" s="240" t="s">
        <v>4</v>
      </c>
      <c r="D11" s="241">
        <v>40</v>
      </c>
      <c r="E11" s="242">
        <v>923.18340000000001</v>
      </c>
      <c r="F11" s="243">
        <f t="shared" si="0"/>
        <v>36927.339999999997</v>
      </c>
    </row>
    <row r="12" spans="1:6">
      <c r="A12" s="238" t="s">
        <v>91</v>
      </c>
      <c r="B12" s="239" t="s">
        <v>741</v>
      </c>
      <c r="C12" s="240" t="s">
        <v>609</v>
      </c>
      <c r="D12" s="241">
        <v>1</v>
      </c>
      <c r="E12" s="242">
        <v>522869.47279999999</v>
      </c>
      <c r="F12" s="243">
        <f t="shared" si="0"/>
        <v>522869.47</v>
      </c>
    </row>
    <row r="13" spans="1:6" ht="38.25">
      <c r="A13" s="238" t="s">
        <v>92</v>
      </c>
      <c r="B13" s="244" t="s">
        <v>605</v>
      </c>
      <c r="C13" s="240" t="s">
        <v>5</v>
      </c>
      <c r="D13" s="241">
        <v>24</v>
      </c>
      <c r="E13" s="242">
        <v>2535.9225999999999</v>
      </c>
      <c r="F13" s="243">
        <f t="shared" si="0"/>
        <v>60862.14</v>
      </c>
    </row>
    <row r="14" spans="1:6">
      <c r="A14" s="238" t="s">
        <v>602</v>
      </c>
      <c r="B14" s="239" t="s">
        <v>68</v>
      </c>
      <c r="C14" s="240" t="s">
        <v>4</v>
      </c>
      <c r="D14" s="241">
        <v>26.4</v>
      </c>
      <c r="E14" s="242">
        <v>376.57339999999999</v>
      </c>
      <c r="F14" s="243">
        <f t="shared" si="0"/>
        <v>9941.5400000000009</v>
      </c>
    </row>
    <row r="15" spans="1:6">
      <c r="A15" s="238" t="s">
        <v>93</v>
      </c>
      <c r="B15" s="245" t="s">
        <v>611</v>
      </c>
      <c r="C15" s="240" t="s">
        <v>4</v>
      </c>
      <c r="D15" s="241">
        <v>20</v>
      </c>
      <c r="E15" s="242">
        <v>388.1542</v>
      </c>
      <c r="F15" s="243">
        <f t="shared" si="0"/>
        <v>7763.08</v>
      </c>
    </row>
    <row r="16" spans="1:6" ht="38.25">
      <c r="A16" s="238" t="s">
        <v>646</v>
      </c>
      <c r="B16" s="246" t="s">
        <v>742</v>
      </c>
      <c r="C16" s="247" t="s">
        <v>3</v>
      </c>
      <c r="D16" s="241">
        <v>30</v>
      </c>
      <c r="E16" s="242">
        <v>56.973399999999998</v>
      </c>
      <c r="F16" s="243">
        <f t="shared" si="0"/>
        <v>1709.2</v>
      </c>
    </row>
    <row r="17" spans="1:134">
      <c r="A17" s="12" t="s">
        <v>74</v>
      </c>
      <c r="B17" s="13" t="s">
        <v>43</v>
      </c>
      <c r="C17" s="12"/>
      <c r="D17" s="14"/>
      <c r="E17" s="14" t="s">
        <v>895</v>
      </c>
      <c r="F17" s="14">
        <f>SUM(F18:F104)+0.01</f>
        <v>2974317.93</v>
      </c>
    </row>
    <row r="18" spans="1:134">
      <c r="A18" s="12" t="s">
        <v>75</v>
      </c>
      <c r="B18" s="13" t="s">
        <v>77</v>
      </c>
      <c r="C18" s="12"/>
      <c r="D18" s="14"/>
      <c r="E18" s="14"/>
      <c r="F18" s="14"/>
    </row>
    <row r="19" spans="1:134" ht="25.5">
      <c r="A19" s="18" t="s">
        <v>83</v>
      </c>
      <c r="B19" s="17" t="s">
        <v>743</v>
      </c>
      <c r="C19" s="15" t="s">
        <v>4</v>
      </c>
      <c r="D19" s="16">
        <v>1160</v>
      </c>
      <c r="E19" s="2">
        <v>3.8445999999999998</v>
      </c>
      <c r="F19" s="3">
        <f t="shared" ref="F19:F24" si="1">ROUND(D19*E19,2)</f>
        <v>4459.74</v>
      </c>
    </row>
    <row r="20" spans="1:134">
      <c r="A20" s="18" t="s">
        <v>84</v>
      </c>
      <c r="B20" s="19" t="s">
        <v>744</v>
      </c>
      <c r="C20" s="15" t="s">
        <v>4</v>
      </c>
      <c r="D20" s="16">
        <v>1115</v>
      </c>
      <c r="E20" s="2">
        <v>0.47</v>
      </c>
      <c r="F20" s="3">
        <f t="shared" si="1"/>
        <v>524.04999999999995</v>
      </c>
    </row>
    <row r="21" spans="1:134">
      <c r="A21" s="18" t="s">
        <v>85</v>
      </c>
      <c r="B21" s="17" t="s">
        <v>745</v>
      </c>
      <c r="C21" s="15" t="s">
        <v>4</v>
      </c>
      <c r="D21" s="16">
        <v>4930</v>
      </c>
      <c r="E21" s="2">
        <v>0.59219999999999995</v>
      </c>
      <c r="F21" s="3">
        <f t="shared" si="1"/>
        <v>2919.55</v>
      </c>
    </row>
    <row r="22" spans="1:134">
      <c r="A22" s="18" t="s">
        <v>86</v>
      </c>
      <c r="B22" s="17" t="s">
        <v>746</v>
      </c>
      <c r="C22" s="1" t="s">
        <v>3</v>
      </c>
      <c r="D22" s="16">
        <v>10859.01</v>
      </c>
      <c r="E22" s="2">
        <v>2.82</v>
      </c>
      <c r="F22" s="3">
        <f t="shared" si="1"/>
        <v>30622.41</v>
      </c>
    </row>
    <row r="23" spans="1:134">
      <c r="A23" s="18" t="s">
        <v>87</v>
      </c>
      <c r="B23" s="17" t="s">
        <v>747</v>
      </c>
      <c r="C23" s="1" t="s">
        <v>55</v>
      </c>
      <c r="D23" s="16">
        <v>147</v>
      </c>
      <c r="E23" s="2">
        <v>7.7174000000000005</v>
      </c>
      <c r="F23" s="3">
        <f t="shared" si="1"/>
        <v>1134.46</v>
      </c>
    </row>
    <row r="24" spans="1:134">
      <c r="A24" s="18" t="s">
        <v>88</v>
      </c>
      <c r="B24" s="17" t="s">
        <v>748</v>
      </c>
      <c r="C24" s="1" t="s">
        <v>3</v>
      </c>
      <c r="D24" s="16">
        <v>21498.54</v>
      </c>
      <c r="E24" s="2">
        <v>2.82</v>
      </c>
      <c r="F24" s="3">
        <f t="shared" si="1"/>
        <v>60625.88</v>
      </c>
    </row>
    <row r="25" spans="1:134">
      <c r="A25" s="12" t="s">
        <v>76</v>
      </c>
      <c r="B25" s="13" t="s">
        <v>10</v>
      </c>
      <c r="C25" s="12"/>
      <c r="D25" s="14"/>
      <c r="E25" s="14">
        <v>0</v>
      </c>
      <c r="F25" s="14"/>
    </row>
    <row r="26" spans="1:134">
      <c r="A26" s="18" t="s">
        <v>647</v>
      </c>
      <c r="B26" s="17" t="s">
        <v>749</v>
      </c>
      <c r="C26" s="1" t="s">
        <v>3</v>
      </c>
      <c r="D26" s="16">
        <v>400</v>
      </c>
      <c r="E26" s="2">
        <v>2.6507999999999998</v>
      </c>
      <c r="F26" s="3">
        <f>ROUND(D26*E26,2)</f>
        <v>1060.32</v>
      </c>
    </row>
    <row r="27" spans="1:134">
      <c r="A27" s="18" t="s">
        <v>347</v>
      </c>
      <c r="B27" s="17" t="s">
        <v>750</v>
      </c>
      <c r="C27" s="1" t="s">
        <v>3</v>
      </c>
      <c r="D27" s="16">
        <v>120</v>
      </c>
      <c r="E27" s="2">
        <v>2.6602000000000001</v>
      </c>
      <c r="F27" s="3">
        <f>ROUND(D27*E27,2)</f>
        <v>319.22000000000003</v>
      </c>
    </row>
    <row r="28" spans="1:134">
      <c r="A28" s="18" t="s">
        <v>348</v>
      </c>
      <c r="B28" s="17" t="s">
        <v>751</v>
      </c>
      <c r="C28" s="1" t="s">
        <v>55</v>
      </c>
      <c r="D28" s="16">
        <v>3</v>
      </c>
      <c r="E28" s="2">
        <v>699.76419999999996</v>
      </c>
      <c r="F28" s="3">
        <f>ROUND(D28*E28,2)</f>
        <v>2099.29</v>
      </c>
    </row>
    <row r="29" spans="1:134">
      <c r="A29" s="18" t="s">
        <v>349</v>
      </c>
      <c r="B29" s="17" t="s">
        <v>752</v>
      </c>
      <c r="C29" s="15" t="s">
        <v>4</v>
      </c>
      <c r="D29" s="16">
        <v>30</v>
      </c>
      <c r="E29" s="2">
        <v>50.524999999999999</v>
      </c>
      <c r="F29" s="3">
        <f>ROUND(D29*E29,2)</f>
        <v>1515.75</v>
      </c>
    </row>
    <row r="30" spans="1:134">
      <c r="A30" s="18" t="s">
        <v>350</v>
      </c>
      <c r="B30" s="17" t="s">
        <v>753</v>
      </c>
      <c r="C30" s="15" t="s">
        <v>4</v>
      </c>
      <c r="D30" s="16">
        <v>14</v>
      </c>
      <c r="E30" s="2">
        <v>61.993000000000002</v>
      </c>
      <c r="F30" s="3">
        <f>ROUND(D30*E30,2)</f>
        <v>867.9</v>
      </c>
      <c r="DX30" s="20"/>
      <c r="DY30" s="21"/>
      <c r="DZ30" s="22"/>
      <c r="EA30" s="21"/>
      <c r="EB30" s="23"/>
      <c r="EC30" s="24"/>
      <c r="ED30" s="24"/>
    </row>
    <row r="31" spans="1:134">
      <c r="A31" s="12" t="s">
        <v>78</v>
      </c>
      <c r="B31" s="13" t="s">
        <v>79</v>
      </c>
      <c r="C31" s="12"/>
      <c r="D31" s="14"/>
      <c r="E31" s="14">
        <v>0</v>
      </c>
      <c r="F31" s="14"/>
    </row>
    <row r="32" spans="1:134" ht="25.5">
      <c r="A32" s="18" t="s">
        <v>351</v>
      </c>
      <c r="B32" s="17" t="s">
        <v>754</v>
      </c>
      <c r="C32" s="1" t="s">
        <v>3</v>
      </c>
      <c r="D32" s="16">
        <v>6084</v>
      </c>
      <c r="E32" s="2">
        <v>2.3406000000000002</v>
      </c>
      <c r="F32" s="3">
        <f>ROUND(D32*E32,2)</f>
        <v>14240.21</v>
      </c>
    </row>
    <row r="33" spans="1:6" ht="51">
      <c r="A33" s="18" t="s">
        <v>352</v>
      </c>
      <c r="B33" s="19" t="s">
        <v>755</v>
      </c>
      <c r="C33" s="25" t="s">
        <v>3</v>
      </c>
      <c r="D33" s="16">
        <v>1600</v>
      </c>
      <c r="E33" s="2">
        <v>2.0209999999999999</v>
      </c>
      <c r="F33" s="3">
        <f>ROUND(D33*E33,2)</f>
        <v>3233.6</v>
      </c>
    </row>
    <row r="34" spans="1:6">
      <c r="A34" s="12" t="s">
        <v>80</v>
      </c>
      <c r="B34" s="13" t="s">
        <v>81</v>
      </c>
      <c r="C34" s="12"/>
      <c r="D34" s="14"/>
      <c r="E34" s="14">
        <v>0</v>
      </c>
      <c r="F34" s="14"/>
    </row>
    <row r="35" spans="1:6" ht="25.5">
      <c r="A35" s="26" t="s">
        <v>353</v>
      </c>
      <c r="B35" s="17" t="s">
        <v>756</v>
      </c>
      <c r="C35" s="1" t="s">
        <v>3</v>
      </c>
      <c r="D35" s="16">
        <v>19598.099999999999</v>
      </c>
      <c r="E35" s="2">
        <v>2.0209999999999999</v>
      </c>
      <c r="F35" s="3">
        <f>ROUND(D35*E35,2)</f>
        <v>39607.760000000002</v>
      </c>
    </row>
    <row r="36" spans="1:6">
      <c r="A36" s="26" t="s">
        <v>354</v>
      </c>
      <c r="B36" s="17" t="s">
        <v>757</v>
      </c>
      <c r="C36" s="1" t="s">
        <v>3</v>
      </c>
      <c r="D36" s="16">
        <v>1900.44</v>
      </c>
      <c r="E36" s="2">
        <v>2.0209999999999999</v>
      </c>
      <c r="F36" s="3">
        <f>ROUND(D36*E36,2)</f>
        <v>3840.79</v>
      </c>
    </row>
    <row r="37" spans="1:6">
      <c r="A37" s="12" t="s">
        <v>82</v>
      </c>
      <c r="B37" s="13" t="s">
        <v>284</v>
      </c>
      <c r="C37" s="12"/>
      <c r="D37" s="14"/>
      <c r="E37" s="14">
        <v>0</v>
      </c>
      <c r="F37" s="14"/>
    </row>
    <row r="38" spans="1:6">
      <c r="A38" s="26" t="s">
        <v>305</v>
      </c>
      <c r="B38" s="13" t="s">
        <v>306</v>
      </c>
      <c r="C38" s="27"/>
      <c r="D38" s="28"/>
      <c r="E38" s="29">
        <v>0</v>
      </c>
      <c r="F38" s="30"/>
    </row>
    <row r="39" spans="1:6">
      <c r="A39" s="26" t="s">
        <v>307</v>
      </c>
      <c r="B39" s="17" t="s">
        <v>628</v>
      </c>
      <c r="C39" s="1" t="s">
        <v>34</v>
      </c>
      <c r="D39" s="16">
        <v>110</v>
      </c>
      <c r="E39" s="2">
        <v>60.996599999999994</v>
      </c>
      <c r="F39" s="3">
        <f t="shared" ref="F39:F44" si="2">ROUND(D39*E39,2)</f>
        <v>6709.63</v>
      </c>
    </row>
    <row r="40" spans="1:6" ht="63.75">
      <c r="A40" s="26" t="s">
        <v>308</v>
      </c>
      <c r="B40" s="17" t="s">
        <v>758</v>
      </c>
      <c r="C40" s="1" t="s">
        <v>34</v>
      </c>
      <c r="D40" s="16">
        <v>3632</v>
      </c>
      <c r="E40" s="2">
        <v>11.007400000000001</v>
      </c>
      <c r="F40" s="3">
        <f t="shared" si="2"/>
        <v>39978.879999999997</v>
      </c>
    </row>
    <row r="41" spans="1:6" ht="63.75">
      <c r="A41" s="26" t="s">
        <v>309</v>
      </c>
      <c r="B41" s="17" t="s">
        <v>759</v>
      </c>
      <c r="C41" s="1" t="s">
        <v>34</v>
      </c>
      <c r="D41" s="16">
        <v>103.31</v>
      </c>
      <c r="E41" s="2">
        <v>9.8699999999999992</v>
      </c>
      <c r="F41" s="3">
        <f t="shared" si="2"/>
        <v>1019.67</v>
      </c>
    </row>
    <row r="42" spans="1:6" ht="25.5">
      <c r="A42" s="26" t="s">
        <v>310</v>
      </c>
      <c r="B42" s="17" t="s">
        <v>760</v>
      </c>
      <c r="C42" s="1" t="s">
        <v>34</v>
      </c>
      <c r="D42" s="16">
        <v>1240</v>
      </c>
      <c r="E42" s="2">
        <v>11.966199999999999</v>
      </c>
      <c r="F42" s="3">
        <f t="shared" si="2"/>
        <v>14838.09</v>
      </c>
    </row>
    <row r="43" spans="1:6" ht="25.5">
      <c r="A43" s="26" t="s">
        <v>311</v>
      </c>
      <c r="B43" s="17" t="s">
        <v>761</v>
      </c>
      <c r="C43" s="1" t="s">
        <v>34</v>
      </c>
      <c r="D43" s="16">
        <v>74.989999999999995</v>
      </c>
      <c r="E43" s="2">
        <v>13.677</v>
      </c>
      <c r="F43" s="3">
        <f t="shared" si="2"/>
        <v>1025.6400000000001</v>
      </c>
    </row>
    <row r="44" spans="1:6" ht="25.5">
      <c r="A44" s="26" t="s">
        <v>648</v>
      </c>
      <c r="B44" s="17" t="s">
        <v>618</v>
      </c>
      <c r="C44" s="1" t="s">
        <v>34</v>
      </c>
      <c r="D44" s="16">
        <v>3630</v>
      </c>
      <c r="E44" s="2">
        <v>389.14119999999997</v>
      </c>
      <c r="F44" s="3">
        <f t="shared" si="2"/>
        <v>1412582.56</v>
      </c>
    </row>
    <row r="45" spans="1:6">
      <c r="A45" s="18" t="s">
        <v>312</v>
      </c>
      <c r="B45" s="13" t="s">
        <v>13</v>
      </c>
      <c r="C45" s="27"/>
      <c r="D45" s="28"/>
      <c r="E45" s="29">
        <v>0</v>
      </c>
      <c r="F45" s="30"/>
    </row>
    <row r="46" spans="1:6">
      <c r="A46" s="18" t="s">
        <v>313</v>
      </c>
      <c r="B46" s="17" t="s">
        <v>628</v>
      </c>
      <c r="C46" s="1" t="s">
        <v>34</v>
      </c>
      <c r="D46" s="16">
        <v>15.44</v>
      </c>
      <c r="E46" s="2">
        <v>60.996599999999994</v>
      </c>
      <c r="F46" s="3">
        <f>ROUND(D46*E46,2)</f>
        <v>941.79</v>
      </c>
    </row>
    <row r="47" spans="1:6" ht="63.75">
      <c r="A47" s="18" t="s">
        <v>314</v>
      </c>
      <c r="B47" s="17" t="s">
        <v>758</v>
      </c>
      <c r="C47" s="1" t="s">
        <v>34</v>
      </c>
      <c r="D47" s="16">
        <v>250.09</v>
      </c>
      <c r="E47" s="2">
        <v>11.007400000000001</v>
      </c>
      <c r="F47" s="3">
        <f>ROUND(D47*E47,2)</f>
        <v>2752.84</v>
      </c>
    </row>
    <row r="48" spans="1:6" ht="25.5">
      <c r="A48" s="18" t="s">
        <v>315</v>
      </c>
      <c r="B48" s="17" t="s">
        <v>762</v>
      </c>
      <c r="C48" s="1" t="s">
        <v>34</v>
      </c>
      <c r="D48" s="16">
        <v>22</v>
      </c>
      <c r="E48" s="2">
        <v>11.966199999999999</v>
      </c>
      <c r="F48" s="3">
        <f>ROUND(D48*E48,2)</f>
        <v>263.26</v>
      </c>
    </row>
    <row r="49" spans="1:6" ht="25.5">
      <c r="A49" s="18" t="s">
        <v>316</v>
      </c>
      <c r="B49" s="17" t="s">
        <v>763</v>
      </c>
      <c r="C49" s="1" t="s">
        <v>34</v>
      </c>
      <c r="D49" s="16">
        <v>21.8</v>
      </c>
      <c r="E49" s="2">
        <v>13.677</v>
      </c>
      <c r="F49" s="3">
        <f>ROUND(D49*E49,2)</f>
        <v>298.16000000000003</v>
      </c>
    </row>
    <row r="50" spans="1:6" ht="25.5">
      <c r="A50" s="18" t="s">
        <v>317</v>
      </c>
      <c r="B50" s="17" t="s">
        <v>618</v>
      </c>
      <c r="C50" s="1" t="s">
        <v>34</v>
      </c>
      <c r="D50" s="16">
        <v>286</v>
      </c>
      <c r="E50" s="2">
        <v>389.14119999999997</v>
      </c>
      <c r="F50" s="3">
        <f>ROUND(D50*E50,2)</f>
        <v>111294.38</v>
      </c>
    </row>
    <row r="51" spans="1:6">
      <c r="A51" s="18" t="s">
        <v>318</v>
      </c>
      <c r="B51" s="13" t="s">
        <v>319</v>
      </c>
      <c r="C51" s="27"/>
      <c r="D51" s="28"/>
      <c r="E51" s="29">
        <v>0</v>
      </c>
      <c r="F51" s="30"/>
    </row>
    <row r="52" spans="1:6" ht="51">
      <c r="A52" s="18" t="s">
        <v>320</v>
      </c>
      <c r="B52" s="17" t="s">
        <v>764</v>
      </c>
      <c r="C52" s="1" t="s">
        <v>34</v>
      </c>
      <c r="D52" s="16">
        <v>4808</v>
      </c>
      <c r="E52" s="2">
        <v>19.279399999999999</v>
      </c>
      <c r="F52" s="3">
        <f>ROUND(D52*E52,2)</f>
        <v>92695.360000000001</v>
      </c>
    </row>
    <row r="53" spans="1:6" ht="38.25">
      <c r="A53" s="18" t="s">
        <v>321</v>
      </c>
      <c r="B53" s="17" t="s">
        <v>765</v>
      </c>
      <c r="C53" s="1" t="s">
        <v>34</v>
      </c>
      <c r="D53" s="16">
        <v>1437</v>
      </c>
      <c r="E53" s="2">
        <v>31.236199999999997</v>
      </c>
      <c r="F53" s="3">
        <f>ROUND(D53*E53,2)</f>
        <v>44886.42</v>
      </c>
    </row>
    <row r="54" spans="1:6">
      <c r="A54" s="18" t="s">
        <v>322</v>
      </c>
      <c r="B54" s="13" t="s">
        <v>15</v>
      </c>
      <c r="C54" s="27"/>
      <c r="D54" s="28"/>
      <c r="E54" s="29">
        <v>0</v>
      </c>
      <c r="F54" s="30"/>
    </row>
    <row r="55" spans="1:6" ht="38.25">
      <c r="A55" s="18" t="s">
        <v>323</v>
      </c>
      <c r="B55" s="17" t="s">
        <v>766</v>
      </c>
      <c r="C55" s="1" t="s">
        <v>34</v>
      </c>
      <c r="D55" s="16">
        <v>1696</v>
      </c>
      <c r="E55" s="2">
        <v>158.1832</v>
      </c>
      <c r="F55" s="3">
        <f>ROUND(D55*E55,2)</f>
        <v>268278.71000000002</v>
      </c>
    </row>
    <row r="56" spans="1:6" ht="38.25">
      <c r="A56" s="18" t="s">
        <v>324</v>
      </c>
      <c r="B56" s="17" t="s">
        <v>767</v>
      </c>
      <c r="C56" s="1" t="s">
        <v>34</v>
      </c>
      <c r="D56" s="16">
        <v>12</v>
      </c>
      <c r="E56" s="2">
        <v>192.73759999999999</v>
      </c>
      <c r="F56" s="3">
        <f>ROUND(D56*E56,2)</f>
        <v>2312.85</v>
      </c>
    </row>
    <row r="57" spans="1:6">
      <c r="A57" s="12" t="s">
        <v>285</v>
      </c>
      <c r="B57" s="13" t="s">
        <v>16</v>
      </c>
      <c r="C57" s="12"/>
      <c r="D57" s="14"/>
      <c r="E57" s="14">
        <v>0</v>
      </c>
      <c r="F57" s="14"/>
    </row>
    <row r="58" spans="1:6" ht="25.5">
      <c r="A58" s="18" t="s">
        <v>296</v>
      </c>
      <c r="B58" s="17" t="s">
        <v>768</v>
      </c>
      <c r="C58" s="1" t="s">
        <v>34</v>
      </c>
      <c r="D58" s="16">
        <v>3916</v>
      </c>
      <c r="E58" s="2">
        <v>4.1641999999999992</v>
      </c>
      <c r="F58" s="3">
        <f t="shared" ref="F58:F63" si="3">ROUND(D58*E58,2)</f>
        <v>16307.01</v>
      </c>
    </row>
    <row r="59" spans="1:6" ht="38.25">
      <c r="A59" s="18" t="s">
        <v>297</v>
      </c>
      <c r="B59" s="17" t="s">
        <v>769</v>
      </c>
      <c r="C59" s="1" t="s">
        <v>34</v>
      </c>
      <c r="D59" s="16">
        <v>2718.77</v>
      </c>
      <c r="E59" s="2">
        <v>1.8235999999999999</v>
      </c>
      <c r="F59" s="3">
        <f t="shared" si="3"/>
        <v>4957.95</v>
      </c>
    </row>
    <row r="60" spans="1:6" ht="25.5">
      <c r="A60" s="18" t="s">
        <v>298</v>
      </c>
      <c r="B60" s="17" t="s">
        <v>613</v>
      </c>
      <c r="C60" s="1" t="s">
        <v>34</v>
      </c>
      <c r="D60" s="16">
        <v>3916</v>
      </c>
      <c r="E60" s="2">
        <v>1.0997999999999999</v>
      </c>
      <c r="F60" s="3">
        <f t="shared" si="3"/>
        <v>4306.82</v>
      </c>
    </row>
    <row r="61" spans="1:6" ht="25.5">
      <c r="A61" s="18" t="s">
        <v>299</v>
      </c>
      <c r="B61" s="17" t="s">
        <v>770</v>
      </c>
      <c r="C61" s="1" t="s">
        <v>34</v>
      </c>
      <c r="D61" s="16">
        <v>1827</v>
      </c>
      <c r="E61" s="2">
        <v>2.1901999999999999</v>
      </c>
      <c r="F61" s="3">
        <f t="shared" si="3"/>
        <v>4001.5</v>
      </c>
    </row>
    <row r="62" spans="1:6" ht="25.5">
      <c r="A62" s="18" t="s">
        <v>300</v>
      </c>
      <c r="B62" s="17" t="s">
        <v>771</v>
      </c>
      <c r="C62" s="1" t="s">
        <v>36</v>
      </c>
      <c r="D62" s="16">
        <v>11748</v>
      </c>
      <c r="E62" s="2">
        <v>1.5227999999999999</v>
      </c>
      <c r="F62" s="3">
        <f t="shared" si="3"/>
        <v>17889.849999999999</v>
      </c>
    </row>
    <row r="63" spans="1:6" ht="25.5">
      <c r="A63" s="18" t="s">
        <v>301</v>
      </c>
      <c r="B63" s="17" t="s">
        <v>772</v>
      </c>
      <c r="C63" s="1" t="s">
        <v>36</v>
      </c>
      <c r="D63" s="16">
        <v>8156.31</v>
      </c>
      <c r="E63" s="2">
        <v>1.5227999999999999</v>
      </c>
      <c r="F63" s="3">
        <f t="shared" si="3"/>
        <v>12420.43</v>
      </c>
    </row>
    <row r="64" spans="1:6">
      <c r="A64" s="12" t="s">
        <v>286</v>
      </c>
      <c r="B64" s="13" t="s">
        <v>17</v>
      </c>
      <c r="C64" s="12"/>
      <c r="D64" s="14"/>
      <c r="E64" s="14"/>
      <c r="F64" s="14"/>
    </row>
    <row r="65" spans="1:6" ht="38.25">
      <c r="A65" s="18" t="s">
        <v>302</v>
      </c>
      <c r="B65" s="17" t="s">
        <v>773</v>
      </c>
      <c r="C65" s="15" t="s">
        <v>4</v>
      </c>
      <c r="D65" s="16">
        <v>228.5</v>
      </c>
      <c r="E65" s="2">
        <v>16.0458</v>
      </c>
      <c r="F65" s="3">
        <f>ROUND(D65*E65,2)</f>
        <v>3666.47</v>
      </c>
    </row>
    <row r="66" spans="1:6" ht="38.25">
      <c r="A66" s="18" t="s">
        <v>303</v>
      </c>
      <c r="B66" s="17" t="s">
        <v>774</v>
      </c>
      <c r="C66" s="15" t="s">
        <v>4</v>
      </c>
      <c r="D66" s="16">
        <v>799</v>
      </c>
      <c r="E66" s="2">
        <v>27.767599999999998</v>
      </c>
      <c r="F66" s="3">
        <f>ROUND(D66*E66,2)</f>
        <v>22186.31</v>
      </c>
    </row>
    <row r="67" spans="1:6">
      <c r="A67" s="18" t="s">
        <v>304</v>
      </c>
      <c r="B67" s="17" t="s">
        <v>619</v>
      </c>
      <c r="C67" s="15" t="s">
        <v>4</v>
      </c>
      <c r="D67" s="16">
        <v>160</v>
      </c>
      <c r="E67" s="2">
        <v>28.275199999999998</v>
      </c>
      <c r="F67" s="3">
        <f>ROUND(D67*E67,2)</f>
        <v>4524.03</v>
      </c>
    </row>
    <row r="68" spans="1:6">
      <c r="A68" s="12" t="s">
        <v>287</v>
      </c>
      <c r="B68" s="13" t="s">
        <v>18</v>
      </c>
      <c r="C68" s="12"/>
      <c r="D68" s="14"/>
      <c r="E68" s="14"/>
      <c r="F68" s="14"/>
    </row>
    <row r="69" spans="1:6">
      <c r="A69" s="18" t="s">
        <v>355</v>
      </c>
      <c r="B69" s="17" t="s">
        <v>614</v>
      </c>
      <c r="C69" s="1" t="s">
        <v>615</v>
      </c>
      <c r="D69" s="16">
        <v>300</v>
      </c>
      <c r="E69" s="2">
        <v>7.4823999999999993</v>
      </c>
      <c r="F69" s="3">
        <f>ROUND(D69*E69,2)</f>
        <v>2244.7199999999998</v>
      </c>
    </row>
    <row r="70" spans="1:6">
      <c r="A70" s="12" t="s">
        <v>288</v>
      </c>
      <c r="B70" s="13" t="s">
        <v>19</v>
      </c>
      <c r="C70" s="12"/>
      <c r="D70" s="14"/>
      <c r="E70" s="14"/>
      <c r="F70" s="14"/>
    </row>
    <row r="71" spans="1:6" ht="25.5">
      <c r="A71" s="18" t="s">
        <v>290</v>
      </c>
      <c r="B71" s="17" t="s">
        <v>775</v>
      </c>
      <c r="C71" s="1" t="s">
        <v>55</v>
      </c>
      <c r="D71" s="16">
        <v>28</v>
      </c>
      <c r="E71" s="2">
        <v>1180.9125999999999</v>
      </c>
      <c r="F71" s="3">
        <f t="shared" ref="F71:F76" si="4">ROUND(D71*E71,2)</f>
        <v>33065.550000000003</v>
      </c>
    </row>
    <row r="72" spans="1:6" ht="38.25">
      <c r="A72" s="18" t="s">
        <v>291</v>
      </c>
      <c r="B72" s="17" t="s">
        <v>776</v>
      </c>
      <c r="C72" s="1" t="s">
        <v>55</v>
      </c>
      <c r="D72" s="16">
        <v>22</v>
      </c>
      <c r="E72" s="2">
        <v>1397.0185999999999</v>
      </c>
      <c r="F72" s="3">
        <f t="shared" si="4"/>
        <v>30734.41</v>
      </c>
    </row>
    <row r="73" spans="1:6" ht="38.25">
      <c r="A73" s="18" t="s">
        <v>292</v>
      </c>
      <c r="B73" s="17" t="s">
        <v>777</v>
      </c>
      <c r="C73" s="1" t="s">
        <v>55</v>
      </c>
      <c r="D73" s="16">
        <v>9</v>
      </c>
      <c r="E73" s="2">
        <v>2132.6813999999999</v>
      </c>
      <c r="F73" s="3">
        <f t="shared" si="4"/>
        <v>19194.13</v>
      </c>
    </row>
    <row r="74" spans="1:6" ht="38.25">
      <c r="A74" s="18" t="s">
        <v>293</v>
      </c>
      <c r="B74" s="17" t="s">
        <v>778</v>
      </c>
      <c r="C74" s="1" t="s">
        <v>55</v>
      </c>
      <c r="D74" s="16">
        <v>3</v>
      </c>
      <c r="E74" s="2">
        <v>3214.0009999999997</v>
      </c>
      <c r="F74" s="3">
        <f t="shared" si="4"/>
        <v>9642</v>
      </c>
    </row>
    <row r="75" spans="1:6">
      <c r="A75" s="18" t="s">
        <v>294</v>
      </c>
      <c r="B75" s="17" t="s">
        <v>779</v>
      </c>
      <c r="C75" s="1" t="s">
        <v>55</v>
      </c>
      <c r="D75" s="16">
        <v>71</v>
      </c>
      <c r="E75" s="2">
        <v>80.332399999999993</v>
      </c>
      <c r="F75" s="3">
        <f t="shared" si="4"/>
        <v>5703.6</v>
      </c>
    </row>
    <row r="76" spans="1:6" ht="25.5">
      <c r="A76" s="18" t="s">
        <v>295</v>
      </c>
      <c r="B76" s="17" t="s">
        <v>780</v>
      </c>
      <c r="C76" s="1" t="s">
        <v>55</v>
      </c>
      <c r="D76" s="16">
        <v>11</v>
      </c>
      <c r="E76" s="2">
        <v>1326.011</v>
      </c>
      <c r="F76" s="3">
        <f t="shared" si="4"/>
        <v>14586.12</v>
      </c>
    </row>
    <row r="77" spans="1:6" ht="25.5">
      <c r="A77" s="12" t="s">
        <v>289</v>
      </c>
      <c r="B77" s="13" t="s">
        <v>20</v>
      </c>
      <c r="C77" s="12"/>
      <c r="D77" s="14"/>
      <c r="E77" s="14"/>
      <c r="F77" s="14"/>
    </row>
    <row r="78" spans="1:6" ht="38.25">
      <c r="A78" s="18" t="s">
        <v>333</v>
      </c>
      <c r="B78" s="17" t="s">
        <v>781</v>
      </c>
      <c r="C78" s="1" t="s">
        <v>3</v>
      </c>
      <c r="D78" s="16">
        <v>4308.59</v>
      </c>
      <c r="E78" s="2">
        <v>3.6566000000000001</v>
      </c>
      <c r="F78" s="3">
        <f>ROUND(D78*E78,2)</f>
        <v>15754.79</v>
      </c>
    </row>
    <row r="79" spans="1:6" ht="38.25">
      <c r="A79" s="18" t="s">
        <v>334</v>
      </c>
      <c r="B79" s="17" t="s">
        <v>782</v>
      </c>
      <c r="C79" s="1" t="s">
        <v>3</v>
      </c>
      <c r="D79" s="16">
        <v>220</v>
      </c>
      <c r="E79" s="2">
        <v>4.3334000000000001</v>
      </c>
      <c r="F79" s="3">
        <f>ROUND(D79*E79,2)</f>
        <v>953.35</v>
      </c>
    </row>
    <row r="80" spans="1:6" ht="25.5">
      <c r="A80" s="18" t="s">
        <v>335</v>
      </c>
      <c r="B80" s="5" t="s">
        <v>783</v>
      </c>
      <c r="C80" s="1" t="s">
        <v>3</v>
      </c>
      <c r="D80" s="16">
        <v>470.44</v>
      </c>
      <c r="E80" s="2">
        <v>4.5401999999999996</v>
      </c>
      <c r="F80" s="3">
        <f>ROUND(D80*E80,2)</f>
        <v>2135.89</v>
      </c>
    </row>
    <row r="81" spans="1:6" ht="25.5">
      <c r="A81" s="18" t="s">
        <v>336</v>
      </c>
      <c r="B81" s="5" t="s">
        <v>784</v>
      </c>
      <c r="C81" s="1" t="s">
        <v>3</v>
      </c>
      <c r="D81" s="16">
        <v>68.599999999999994</v>
      </c>
      <c r="E81" s="2">
        <v>7.4541999999999993</v>
      </c>
      <c r="F81" s="3">
        <f>ROUND(D81*E81,2)</f>
        <v>511.36</v>
      </c>
    </row>
    <row r="82" spans="1:6" ht="25.5">
      <c r="A82" s="18" t="s">
        <v>337</v>
      </c>
      <c r="B82" s="5" t="s">
        <v>785</v>
      </c>
      <c r="C82" s="1" t="s">
        <v>3</v>
      </c>
      <c r="D82" s="16">
        <v>1017</v>
      </c>
      <c r="E82" s="2">
        <v>9.5410000000000004</v>
      </c>
      <c r="F82" s="3">
        <f>ROUND(D82*E82,2)</f>
        <v>9703.2000000000007</v>
      </c>
    </row>
    <row r="83" spans="1:6">
      <c r="A83" s="12" t="s">
        <v>325</v>
      </c>
      <c r="B83" s="13" t="s">
        <v>21</v>
      </c>
      <c r="C83" s="12"/>
      <c r="D83" s="14"/>
      <c r="E83" s="14"/>
      <c r="F83" s="14"/>
    </row>
    <row r="84" spans="1:6">
      <c r="A84" s="18" t="s">
        <v>326</v>
      </c>
      <c r="B84" s="17" t="s">
        <v>786</v>
      </c>
      <c r="C84" s="1" t="s">
        <v>3</v>
      </c>
      <c r="D84" s="16">
        <v>4528.59</v>
      </c>
      <c r="E84" s="2">
        <v>2.3311999999999999</v>
      </c>
      <c r="F84" s="3">
        <f>ROUND(D84*E84,2)</f>
        <v>10557.05</v>
      </c>
    </row>
    <row r="85" spans="1:6" ht="25.5">
      <c r="A85" s="18" t="s">
        <v>327</v>
      </c>
      <c r="B85" s="17" t="s">
        <v>787</v>
      </c>
      <c r="C85" s="1" t="s">
        <v>606</v>
      </c>
      <c r="D85" s="16">
        <v>38</v>
      </c>
      <c r="E85" s="2">
        <v>93.088200000000001</v>
      </c>
      <c r="F85" s="3">
        <f>ROUND(D85*E85,2)</f>
        <v>3537.35</v>
      </c>
    </row>
    <row r="86" spans="1:6">
      <c r="A86" s="12" t="s">
        <v>332</v>
      </c>
      <c r="B86" s="13" t="s">
        <v>22</v>
      </c>
      <c r="C86" s="12"/>
      <c r="D86" s="14"/>
      <c r="E86" s="14"/>
      <c r="F86" s="14"/>
    </row>
    <row r="87" spans="1:6" ht="51">
      <c r="A87" s="18" t="s">
        <v>328</v>
      </c>
      <c r="B87" s="17" t="s">
        <v>788</v>
      </c>
      <c r="C87" s="15" t="s">
        <v>4</v>
      </c>
      <c r="D87" s="16">
        <v>6093</v>
      </c>
      <c r="E87" s="2">
        <v>64.380599999999987</v>
      </c>
      <c r="F87" s="3">
        <f>ROUND(D87*E87,2)</f>
        <v>392271</v>
      </c>
    </row>
    <row r="88" spans="1:6" ht="25.5">
      <c r="A88" s="18" t="s">
        <v>329</v>
      </c>
      <c r="B88" s="17" t="s">
        <v>789</v>
      </c>
      <c r="C88" s="1" t="s">
        <v>34</v>
      </c>
      <c r="D88" s="16">
        <v>2174.67</v>
      </c>
      <c r="E88" s="2">
        <v>10.7912</v>
      </c>
      <c r="F88" s="3">
        <f>ROUND(D88*E88,2)</f>
        <v>23467.3</v>
      </c>
    </row>
    <row r="89" spans="1:6" ht="25.5">
      <c r="A89" s="18" t="s">
        <v>330</v>
      </c>
      <c r="B89" s="17" t="s">
        <v>790</v>
      </c>
      <c r="C89" s="1" t="s">
        <v>606</v>
      </c>
      <c r="D89" s="16">
        <v>260.95999999999998</v>
      </c>
      <c r="E89" s="2">
        <v>338.12739999999997</v>
      </c>
      <c r="F89" s="3">
        <f>ROUND(D89*E89,2)</f>
        <v>88237.73</v>
      </c>
    </row>
    <row r="90" spans="1:6" ht="38.25">
      <c r="A90" s="18" t="s">
        <v>331</v>
      </c>
      <c r="B90" s="17" t="s">
        <v>791</v>
      </c>
      <c r="C90" s="1" t="s">
        <v>621</v>
      </c>
      <c r="D90" s="16">
        <v>19415.419999999998</v>
      </c>
      <c r="E90" s="2">
        <v>1.4945999999999999</v>
      </c>
      <c r="F90" s="3">
        <f>ROUND(D90*E90,2)</f>
        <v>29018.29</v>
      </c>
    </row>
    <row r="91" spans="1:6">
      <c r="A91" s="12" t="s">
        <v>338</v>
      </c>
      <c r="B91" s="13" t="s">
        <v>42</v>
      </c>
      <c r="C91" s="12"/>
      <c r="D91" s="14"/>
      <c r="E91" s="14"/>
      <c r="F91" s="14"/>
    </row>
    <row r="92" spans="1:6" ht="25.5">
      <c r="A92" s="18" t="s">
        <v>649</v>
      </c>
      <c r="B92" s="17" t="s">
        <v>792</v>
      </c>
      <c r="C92" s="1" t="s">
        <v>34</v>
      </c>
      <c r="D92" s="16">
        <v>200</v>
      </c>
      <c r="E92" s="2">
        <v>5.4989999999999997</v>
      </c>
      <c r="F92" s="3">
        <f>ROUND(D92*E92,2)</f>
        <v>1099.8</v>
      </c>
    </row>
    <row r="93" spans="1:6" ht="38.25">
      <c r="A93" s="18" t="s">
        <v>604</v>
      </c>
      <c r="B93" s="17" t="s">
        <v>896</v>
      </c>
      <c r="C93" s="1" t="s">
        <v>34</v>
      </c>
      <c r="D93" s="16">
        <v>200</v>
      </c>
      <c r="E93" s="2">
        <v>1.8235999999999999</v>
      </c>
      <c r="F93" s="3">
        <f>ROUND(D93*E93,2)</f>
        <v>364.72</v>
      </c>
    </row>
    <row r="94" spans="1:6" ht="25.5">
      <c r="A94" s="18" t="s">
        <v>629</v>
      </c>
      <c r="B94" s="17" t="s">
        <v>793</v>
      </c>
      <c r="C94" s="1" t="s">
        <v>36</v>
      </c>
      <c r="D94" s="16">
        <v>200</v>
      </c>
      <c r="E94" s="2">
        <v>1.5227999999999999</v>
      </c>
      <c r="F94" s="3">
        <f>ROUND(D94*E94,2)</f>
        <v>304.56</v>
      </c>
    </row>
    <row r="95" spans="1:6">
      <c r="A95" s="12" t="s">
        <v>339</v>
      </c>
      <c r="B95" s="13" t="s">
        <v>23</v>
      </c>
      <c r="C95" s="12"/>
      <c r="D95" s="14"/>
      <c r="E95" s="14">
        <v>0</v>
      </c>
      <c r="F95" s="14"/>
    </row>
    <row r="96" spans="1:6" ht="25.5">
      <c r="A96" s="18" t="s">
        <v>340</v>
      </c>
      <c r="B96" s="17" t="s">
        <v>622</v>
      </c>
      <c r="C96" s="1" t="s">
        <v>34</v>
      </c>
      <c r="D96" s="16">
        <v>7.08</v>
      </c>
      <c r="E96" s="2">
        <v>318.33099999999996</v>
      </c>
      <c r="F96" s="3">
        <f t="shared" ref="F96:F101" si="5">ROUND(D96*E96,2)</f>
        <v>2253.7800000000002</v>
      </c>
    </row>
    <row r="97" spans="1:6" ht="25.5">
      <c r="A97" s="18" t="s">
        <v>341</v>
      </c>
      <c r="B97" s="19" t="s">
        <v>794</v>
      </c>
      <c r="C97" s="1" t="s">
        <v>34</v>
      </c>
      <c r="D97" s="16">
        <v>31.76</v>
      </c>
      <c r="E97" s="2">
        <v>348.77760000000001</v>
      </c>
      <c r="F97" s="3">
        <f t="shared" si="5"/>
        <v>11077.18</v>
      </c>
    </row>
    <row r="98" spans="1:6" ht="25.5">
      <c r="A98" s="18" t="s">
        <v>342</v>
      </c>
      <c r="B98" s="19" t="s">
        <v>795</v>
      </c>
      <c r="C98" s="1" t="s">
        <v>34</v>
      </c>
      <c r="D98" s="16">
        <v>2.52</v>
      </c>
      <c r="E98" s="2">
        <v>359.84139999999996</v>
      </c>
      <c r="F98" s="3">
        <f t="shared" si="5"/>
        <v>906.8</v>
      </c>
    </row>
    <row r="99" spans="1:6">
      <c r="A99" s="18" t="s">
        <v>650</v>
      </c>
      <c r="B99" s="17" t="s">
        <v>620</v>
      </c>
      <c r="C99" s="1" t="s">
        <v>34</v>
      </c>
      <c r="D99" s="16">
        <v>41.36</v>
      </c>
      <c r="E99" s="2">
        <v>102.47879999999999</v>
      </c>
      <c r="F99" s="3">
        <f t="shared" si="5"/>
        <v>4238.5200000000004</v>
      </c>
    </row>
    <row r="100" spans="1:6" ht="51">
      <c r="A100" s="18" t="s">
        <v>343</v>
      </c>
      <c r="B100" s="19" t="s">
        <v>796</v>
      </c>
      <c r="C100" s="25" t="s">
        <v>2</v>
      </c>
      <c r="D100" s="16">
        <v>47.65</v>
      </c>
      <c r="E100" s="2">
        <v>8.9017999999999997</v>
      </c>
      <c r="F100" s="3">
        <f t="shared" si="5"/>
        <v>424.17</v>
      </c>
    </row>
    <row r="101" spans="1:6" ht="38.25">
      <c r="A101" s="18" t="s">
        <v>651</v>
      </c>
      <c r="B101" s="19" t="s">
        <v>797</v>
      </c>
      <c r="C101" s="15" t="s">
        <v>4</v>
      </c>
      <c r="D101" s="16">
        <v>89.15</v>
      </c>
      <c r="E101" s="2">
        <v>38.229799999999997</v>
      </c>
      <c r="F101" s="3">
        <f t="shared" si="5"/>
        <v>3408.19</v>
      </c>
    </row>
    <row r="102" spans="1:6">
      <c r="A102" s="12" t="s">
        <v>344</v>
      </c>
      <c r="B102" s="13" t="s">
        <v>26</v>
      </c>
      <c r="C102" s="12"/>
      <c r="D102" s="14"/>
      <c r="E102" s="14"/>
      <c r="F102" s="14"/>
    </row>
    <row r="103" spans="1:6" ht="25.5">
      <c r="A103" s="18" t="s">
        <v>345</v>
      </c>
      <c r="B103" s="19" t="s">
        <v>798</v>
      </c>
      <c r="C103" s="1" t="s">
        <v>55</v>
      </c>
      <c r="D103" s="16">
        <v>1</v>
      </c>
      <c r="E103" s="2">
        <v>927.78939999999989</v>
      </c>
      <c r="F103" s="3">
        <f>ROUND(D103*E103,2)</f>
        <v>927.79</v>
      </c>
    </row>
    <row r="104" spans="1:6" ht="25.5">
      <c r="A104" s="18" t="s">
        <v>346</v>
      </c>
      <c r="B104" s="19" t="s">
        <v>799</v>
      </c>
      <c r="C104" s="1" t="s">
        <v>34</v>
      </c>
      <c r="D104" s="16">
        <v>2</v>
      </c>
      <c r="E104" s="2">
        <v>392.51579999999996</v>
      </c>
      <c r="F104" s="3">
        <f>ROUND(D104*E104,2)</f>
        <v>785.03</v>
      </c>
    </row>
    <row r="105" spans="1:6">
      <c r="A105" s="12" t="s">
        <v>96</v>
      </c>
      <c r="B105" s="13" t="s">
        <v>6</v>
      </c>
      <c r="C105" s="12"/>
      <c r="D105" s="14"/>
      <c r="E105" s="14" t="s">
        <v>895</v>
      </c>
      <c r="F105" s="14">
        <f>SUM(F106:F132)</f>
        <v>90559.27</v>
      </c>
    </row>
    <row r="106" spans="1:6">
      <c r="A106" s="12" t="s">
        <v>124</v>
      </c>
      <c r="B106" s="13" t="s">
        <v>12</v>
      </c>
      <c r="C106" s="12"/>
      <c r="D106" s="14"/>
      <c r="E106" s="14"/>
      <c r="F106" s="14"/>
    </row>
    <row r="107" spans="1:6">
      <c r="A107" s="12" t="s">
        <v>356</v>
      </c>
      <c r="B107" s="17" t="s">
        <v>628</v>
      </c>
      <c r="C107" s="1" t="s">
        <v>34</v>
      </c>
      <c r="D107" s="16">
        <v>129.32</v>
      </c>
      <c r="E107" s="2">
        <v>60.996599999999994</v>
      </c>
      <c r="F107" s="3">
        <f t="shared" ref="F107:F113" si="6">ROUND(D107*E107,2)</f>
        <v>7888.08</v>
      </c>
    </row>
    <row r="108" spans="1:6" ht="63.75">
      <c r="A108" s="12" t="s">
        <v>357</v>
      </c>
      <c r="B108" s="17" t="s">
        <v>758</v>
      </c>
      <c r="C108" s="1" t="s">
        <v>34</v>
      </c>
      <c r="D108" s="16">
        <v>109.15</v>
      </c>
      <c r="E108" s="2">
        <v>11.007400000000001</v>
      </c>
      <c r="F108" s="3">
        <f t="shared" si="6"/>
        <v>1201.46</v>
      </c>
    </row>
    <row r="109" spans="1:6" ht="25.5">
      <c r="A109" s="12" t="s">
        <v>358</v>
      </c>
      <c r="B109" s="17" t="s">
        <v>760</v>
      </c>
      <c r="C109" s="1" t="s">
        <v>34</v>
      </c>
      <c r="D109" s="16">
        <v>169.79</v>
      </c>
      <c r="E109" s="2">
        <v>11.966199999999999</v>
      </c>
      <c r="F109" s="3">
        <f t="shared" si="6"/>
        <v>2031.74</v>
      </c>
    </row>
    <row r="110" spans="1:6" ht="25.5">
      <c r="A110" s="12" t="s">
        <v>359</v>
      </c>
      <c r="B110" s="17" t="s">
        <v>618</v>
      </c>
      <c r="C110" s="1" t="s">
        <v>34</v>
      </c>
      <c r="D110" s="16">
        <v>71</v>
      </c>
      <c r="E110" s="2">
        <v>389.14119999999997</v>
      </c>
      <c r="F110" s="3">
        <f t="shared" si="6"/>
        <v>27629.03</v>
      </c>
    </row>
    <row r="111" spans="1:6" ht="51">
      <c r="A111" s="12" t="s">
        <v>652</v>
      </c>
      <c r="B111" s="17" t="s">
        <v>764</v>
      </c>
      <c r="C111" s="1" t="s">
        <v>34</v>
      </c>
      <c r="D111" s="16">
        <v>189.96</v>
      </c>
      <c r="E111" s="2">
        <v>19.279399999999999</v>
      </c>
      <c r="F111" s="3">
        <f t="shared" si="6"/>
        <v>3662.31</v>
      </c>
    </row>
    <row r="112" spans="1:6" ht="38.25">
      <c r="A112" s="12" t="s">
        <v>360</v>
      </c>
      <c r="B112" s="17" t="s">
        <v>765</v>
      </c>
      <c r="C112" s="1" t="s">
        <v>34</v>
      </c>
      <c r="D112" s="16">
        <v>78.38</v>
      </c>
      <c r="E112" s="2">
        <v>31.236199999999997</v>
      </c>
      <c r="F112" s="3">
        <f t="shared" si="6"/>
        <v>2448.29</v>
      </c>
    </row>
    <row r="113" spans="1:6" ht="38.25">
      <c r="A113" s="12" t="s">
        <v>361</v>
      </c>
      <c r="B113" s="17" t="s">
        <v>766</v>
      </c>
      <c r="C113" s="1" t="s">
        <v>34</v>
      </c>
      <c r="D113" s="16">
        <v>198.08</v>
      </c>
      <c r="E113" s="2">
        <v>158.1832</v>
      </c>
      <c r="F113" s="3">
        <f t="shared" si="6"/>
        <v>31332.93</v>
      </c>
    </row>
    <row r="114" spans="1:6">
      <c r="A114" s="12" t="s">
        <v>125</v>
      </c>
      <c r="B114" s="13" t="s">
        <v>16</v>
      </c>
      <c r="C114" s="12"/>
      <c r="D114" s="14"/>
      <c r="E114" s="14"/>
      <c r="F114" s="14"/>
    </row>
    <row r="115" spans="1:6" ht="25.5">
      <c r="A115" s="18" t="s">
        <v>368</v>
      </c>
      <c r="B115" s="17" t="s">
        <v>768</v>
      </c>
      <c r="C115" s="1" t="s">
        <v>34</v>
      </c>
      <c r="D115" s="16">
        <v>71</v>
      </c>
      <c r="E115" s="2">
        <v>4.1641999999999992</v>
      </c>
      <c r="F115" s="3">
        <f t="shared" ref="F115:F120" si="7">ROUND(D115*E115,2)</f>
        <v>295.66000000000003</v>
      </c>
    </row>
    <row r="116" spans="1:6" ht="38.25">
      <c r="A116" s="18" t="s">
        <v>369</v>
      </c>
      <c r="B116" s="17" t="s">
        <v>769</v>
      </c>
      <c r="C116" s="1" t="s">
        <v>34</v>
      </c>
      <c r="D116" s="16">
        <v>297.13</v>
      </c>
      <c r="E116" s="2">
        <v>1.8235999999999999</v>
      </c>
      <c r="F116" s="3">
        <f t="shared" si="7"/>
        <v>541.85</v>
      </c>
    </row>
    <row r="117" spans="1:6" ht="25.5">
      <c r="A117" s="18" t="s">
        <v>370</v>
      </c>
      <c r="B117" s="17" t="s">
        <v>613</v>
      </c>
      <c r="C117" s="1" t="s">
        <v>34</v>
      </c>
      <c r="D117" s="16">
        <v>71</v>
      </c>
      <c r="E117" s="2">
        <v>1.0997999999999999</v>
      </c>
      <c r="F117" s="3">
        <f t="shared" si="7"/>
        <v>78.09</v>
      </c>
    </row>
    <row r="118" spans="1:6" ht="25.5">
      <c r="A118" s="18" t="s">
        <v>371</v>
      </c>
      <c r="B118" s="17" t="s">
        <v>770</v>
      </c>
      <c r="C118" s="1" t="s">
        <v>34</v>
      </c>
      <c r="D118" s="16">
        <v>218.3</v>
      </c>
      <c r="E118" s="2">
        <v>2.1901999999999999</v>
      </c>
      <c r="F118" s="3">
        <f t="shared" si="7"/>
        <v>478.12</v>
      </c>
    </row>
    <row r="119" spans="1:6" ht="25.5">
      <c r="A119" s="18" t="s">
        <v>372</v>
      </c>
      <c r="B119" s="17" t="s">
        <v>771</v>
      </c>
      <c r="C119" s="1" t="s">
        <v>36</v>
      </c>
      <c r="D119" s="16">
        <v>213</v>
      </c>
      <c r="E119" s="2">
        <v>1.5227999999999999</v>
      </c>
      <c r="F119" s="3">
        <f t="shared" si="7"/>
        <v>324.36</v>
      </c>
    </row>
    <row r="120" spans="1:6" ht="25.5">
      <c r="A120" s="18" t="s">
        <v>373</v>
      </c>
      <c r="B120" s="17" t="s">
        <v>772</v>
      </c>
      <c r="C120" s="1" t="s">
        <v>36</v>
      </c>
      <c r="D120" s="16">
        <v>891.39</v>
      </c>
      <c r="E120" s="2">
        <v>1.5227999999999999</v>
      </c>
      <c r="F120" s="3">
        <f t="shared" si="7"/>
        <v>1357.41</v>
      </c>
    </row>
    <row r="121" spans="1:6">
      <c r="A121" s="12" t="s">
        <v>126</v>
      </c>
      <c r="B121" s="13" t="s">
        <v>23</v>
      </c>
      <c r="C121" s="12"/>
      <c r="D121" s="14"/>
      <c r="E121" s="14"/>
      <c r="F121" s="14"/>
    </row>
    <row r="122" spans="1:6" ht="25.5">
      <c r="A122" s="18" t="s">
        <v>374</v>
      </c>
      <c r="B122" s="17" t="s">
        <v>622</v>
      </c>
      <c r="C122" s="1" t="s">
        <v>34</v>
      </c>
      <c r="D122" s="16">
        <v>1.53</v>
      </c>
      <c r="E122" s="2">
        <v>318.33099999999996</v>
      </c>
      <c r="F122" s="3">
        <f>ROUND(D122*E122,2)</f>
        <v>487.05</v>
      </c>
    </row>
    <row r="123" spans="1:6">
      <c r="A123" s="18" t="s">
        <v>630</v>
      </c>
      <c r="B123" s="17" t="s">
        <v>620</v>
      </c>
      <c r="C123" s="1" t="s">
        <v>34</v>
      </c>
      <c r="D123" s="16">
        <v>1.53</v>
      </c>
      <c r="E123" s="2">
        <v>102.47879999999999</v>
      </c>
      <c r="F123" s="3">
        <f>ROUND(D123*E123,2)</f>
        <v>156.79</v>
      </c>
    </row>
    <row r="124" spans="1:6">
      <c r="A124" s="12" t="s">
        <v>127</v>
      </c>
      <c r="B124" s="13" t="s">
        <v>19</v>
      </c>
      <c r="C124" s="12"/>
      <c r="D124" s="14"/>
      <c r="E124" s="14"/>
      <c r="F124" s="14"/>
    </row>
    <row r="125" spans="1:6" ht="38.25">
      <c r="A125" s="18" t="s">
        <v>375</v>
      </c>
      <c r="B125" s="17" t="s">
        <v>800</v>
      </c>
      <c r="C125" s="1" t="s">
        <v>55</v>
      </c>
      <c r="D125" s="16">
        <v>55</v>
      </c>
      <c r="E125" s="2">
        <v>77.268000000000001</v>
      </c>
      <c r="F125" s="3">
        <f>ROUND(D125*E125,2)</f>
        <v>4249.74</v>
      </c>
    </row>
    <row r="126" spans="1:6" ht="25.5">
      <c r="A126" s="18" t="s">
        <v>376</v>
      </c>
      <c r="B126" s="17" t="s">
        <v>801</v>
      </c>
      <c r="C126" s="1" t="s">
        <v>55</v>
      </c>
      <c r="D126" s="16">
        <v>55</v>
      </c>
      <c r="E126" s="2">
        <v>29.920199999999998</v>
      </c>
      <c r="F126" s="3">
        <f>ROUND(D126*E126,2)</f>
        <v>1645.61</v>
      </c>
    </row>
    <row r="127" spans="1:6" ht="25.5">
      <c r="A127" s="12" t="s">
        <v>128</v>
      </c>
      <c r="B127" s="13" t="s">
        <v>20</v>
      </c>
      <c r="C127" s="12"/>
      <c r="D127" s="14"/>
      <c r="E127" s="14"/>
      <c r="F127" s="14"/>
    </row>
    <row r="128" spans="1:6" ht="38.25">
      <c r="A128" s="18" t="s">
        <v>366</v>
      </c>
      <c r="B128" s="17" t="s">
        <v>781</v>
      </c>
      <c r="C128" s="1" t="s">
        <v>3</v>
      </c>
      <c r="D128" s="16">
        <v>727</v>
      </c>
      <c r="E128" s="2">
        <v>3.6566000000000001</v>
      </c>
      <c r="F128" s="3">
        <f>ROUND(D128*E128,2)</f>
        <v>2658.35</v>
      </c>
    </row>
    <row r="129" spans="1:6">
      <c r="A129" s="12" t="s">
        <v>363</v>
      </c>
      <c r="B129" s="13" t="s">
        <v>21</v>
      </c>
      <c r="C129" s="12"/>
      <c r="D129" s="14"/>
      <c r="E129" s="14"/>
      <c r="F129" s="14"/>
    </row>
    <row r="130" spans="1:6">
      <c r="A130" s="18" t="s">
        <v>365</v>
      </c>
      <c r="B130" s="17" t="s">
        <v>786</v>
      </c>
      <c r="C130" s="1" t="s">
        <v>3</v>
      </c>
      <c r="D130" s="16">
        <v>727</v>
      </c>
      <c r="E130" s="2">
        <v>2.3311999999999999</v>
      </c>
      <c r="F130" s="3">
        <f>ROUND(D130*E130,2)</f>
        <v>1694.78</v>
      </c>
    </row>
    <row r="131" spans="1:6">
      <c r="A131" s="12" t="s">
        <v>364</v>
      </c>
      <c r="B131" s="13" t="s">
        <v>24</v>
      </c>
      <c r="C131" s="12"/>
      <c r="D131" s="14"/>
      <c r="E131" s="14">
        <v>0</v>
      </c>
      <c r="F131" s="14"/>
    </row>
    <row r="132" spans="1:6" ht="25.5">
      <c r="A132" s="18" t="s">
        <v>367</v>
      </c>
      <c r="B132" s="17" t="s">
        <v>802</v>
      </c>
      <c r="C132" s="1" t="s">
        <v>55</v>
      </c>
      <c r="D132" s="16">
        <v>60</v>
      </c>
      <c r="E132" s="2">
        <v>6.6269999999999998</v>
      </c>
      <c r="F132" s="3">
        <f>ROUND(D132*E132,2)</f>
        <v>397.62</v>
      </c>
    </row>
    <row r="133" spans="1:6">
      <c r="A133" s="12" t="s">
        <v>97</v>
      </c>
      <c r="B133" s="13" t="s">
        <v>7</v>
      </c>
      <c r="C133" s="12"/>
      <c r="D133" s="14"/>
      <c r="E133" s="14" t="s">
        <v>895</v>
      </c>
      <c r="F133" s="14">
        <f>SUM(F134:F142)</f>
        <v>342842.53</v>
      </c>
    </row>
    <row r="134" spans="1:6">
      <c r="A134" s="12" t="s">
        <v>129</v>
      </c>
      <c r="B134" s="13" t="s">
        <v>19</v>
      </c>
      <c r="C134" s="12"/>
      <c r="D134" s="14"/>
      <c r="E134" s="14"/>
      <c r="F134" s="14"/>
    </row>
    <row r="135" spans="1:6" ht="38.25">
      <c r="A135" s="18" t="s">
        <v>200</v>
      </c>
      <c r="B135" s="17" t="s">
        <v>803</v>
      </c>
      <c r="C135" s="1" t="s">
        <v>55</v>
      </c>
      <c r="D135" s="16">
        <v>426</v>
      </c>
      <c r="E135" s="2">
        <v>41.576199999999993</v>
      </c>
      <c r="F135" s="3">
        <f>ROUND(D135*E135,2)</f>
        <v>17711.46</v>
      </c>
    </row>
    <row r="136" spans="1:6" ht="38.25">
      <c r="A136" s="18" t="s">
        <v>201</v>
      </c>
      <c r="B136" s="17" t="s">
        <v>800</v>
      </c>
      <c r="C136" s="1" t="s">
        <v>55</v>
      </c>
      <c r="D136" s="16">
        <v>236</v>
      </c>
      <c r="E136" s="2">
        <v>77.268000000000001</v>
      </c>
      <c r="F136" s="3">
        <f>ROUND(D136*E136,2)</f>
        <v>18235.25</v>
      </c>
    </row>
    <row r="137" spans="1:6" ht="38.25">
      <c r="A137" s="18" t="s">
        <v>362</v>
      </c>
      <c r="B137" s="17" t="s">
        <v>804</v>
      </c>
      <c r="C137" s="1" t="s">
        <v>55</v>
      </c>
      <c r="D137" s="16">
        <v>49</v>
      </c>
      <c r="E137" s="2">
        <v>108.48539999999998</v>
      </c>
      <c r="F137" s="3">
        <f>ROUND(D137*E137,2)</f>
        <v>5315.78</v>
      </c>
    </row>
    <row r="138" spans="1:6" ht="25.5">
      <c r="A138" s="18" t="s">
        <v>203</v>
      </c>
      <c r="B138" s="17" t="s">
        <v>801</v>
      </c>
      <c r="C138" s="1" t="s">
        <v>55</v>
      </c>
      <c r="D138" s="16">
        <v>711</v>
      </c>
      <c r="E138" s="2">
        <v>29.920199999999998</v>
      </c>
      <c r="F138" s="3">
        <f>ROUND(D138*E138,2)</f>
        <v>21273.26</v>
      </c>
    </row>
    <row r="139" spans="1:6">
      <c r="A139" s="12" t="s">
        <v>131</v>
      </c>
      <c r="B139" s="13" t="s">
        <v>24</v>
      </c>
      <c r="C139" s="12"/>
      <c r="D139" s="14"/>
      <c r="E139" s="14"/>
      <c r="F139" s="14"/>
    </row>
    <row r="140" spans="1:6" ht="25.5">
      <c r="A140" s="26" t="s">
        <v>211</v>
      </c>
      <c r="B140" s="17" t="s">
        <v>805</v>
      </c>
      <c r="C140" s="1" t="s">
        <v>3</v>
      </c>
      <c r="D140" s="16">
        <v>2754</v>
      </c>
      <c r="E140" s="2">
        <v>79.871799999999993</v>
      </c>
      <c r="F140" s="3">
        <f>ROUND(D140*E140,2)</f>
        <v>219966.94</v>
      </c>
    </row>
    <row r="141" spans="1:6">
      <c r="A141" s="26" t="s">
        <v>212</v>
      </c>
      <c r="B141" s="17" t="s">
        <v>806</v>
      </c>
      <c r="C141" s="1" t="s">
        <v>3</v>
      </c>
      <c r="D141" s="16">
        <v>1130</v>
      </c>
      <c r="E141" s="2">
        <v>51.079599999999999</v>
      </c>
      <c r="F141" s="3">
        <f>ROUND(D141*E141,2)</f>
        <v>57719.95</v>
      </c>
    </row>
    <row r="142" spans="1:6" ht="25.5">
      <c r="A142" s="26" t="s">
        <v>213</v>
      </c>
      <c r="B142" s="17" t="s">
        <v>807</v>
      </c>
      <c r="C142" s="1" t="s">
        <v>55</v>
      </c>
      <c r="D142" s="16">
        <v>711</v>
      </c>
      <c r="E142" s="2">
        <v>3.6847999999999996</v>
      </c>
      <c r="F142" s="3">
        <f>ROUND(D142*E142,2)</f>
        <v>2619.89</v>
      </c>
    </row>
    <row r="143" spans="1:6">
      <c r="A143" s="12" t="s">
        <v>98</v>
      </c>
      <c r="B143" s="13" t="s">
        <v>886</v>
      </c>
      <c r="C143" s="12"/>
      <c r="D143" s="14"/>
      <c r="E143" s="14" t="s">
        <v>895</v>
      </c>
      <c r="F143" s="14">
        <f>SUM(F144:F223)</f>
        <v>416751.07</v>
      </c>
    </row>
    <row r="144" spans="1:6">
      <c r="A144" s="12" t="s">
        <v>227</v>
      </c>
      <c r="B144" s="13" t="s">
        <v>9</v>
      </c>
      <c r="C144" s="12"/>
      <c r="D144" s="14"/>
      <c r="E144" s="14"/>
      <c r="F144" s="14"/>
    </row>
    <row r="145" spans="1:6" ht="25.5">
      <c r="A145" s="18" t="s">
        <v>229</v>
      </c>
      <c r="B145" s="17" t="s">
        <v>743</v>
      </c>
      <c r="C145" s="15" t="s">
        <v>4</v>
      </c>
      <c r="D145" s="16">
        <v>372.55</v>
      </c>
      <c r="E145" s="2">
        <v>3.8445999999999998</v>
      </c>
      <c r="F145" s="3">
        <f>ROUND(D145*E145,2)</f>
        <v>1432.31</v>
      </c>
    </row>
    <row r="146" spans="1:6">
      <c r="A146" s="12" t="s">
        <v>228</v>
      </c>
      <c r="B146" s="13" t="s">
        <v>10</v>
      </c>
      <c r="C146" s="12"/>
      <c r="D146" s="14"/>
      <c r="E146" s="14"/>
      <c r="F146" s="14"/>
    </row>
    <row r="147" spans="1:6" ht="25.5">
      <c r="A147" s="18" t="s">
        <v>257</v>
      </c>
      <c r="B147" s="17" t="s">
        <v>808</v>
      </c>
      <c r="C147" s="15" t="s">
        <v>4</v>
      </c>
      <c r="D147" s="16">
        <v>126</v>
      </c>
      <c r="E147" s="2">
        <v>58.308199999999999</v>
      </c>
      <c r="F147" s="3">
        <f>ROUND(D147*E147,2)</f>
        <v>7346.83</v>
      </c>
    </row>
    <row r="148" spans="1:6">
      <c r="A148" s="12" t="s">
        <v>398</v>
      </c>
      <c r="B148" s="13" t="s">
        <v>11</v>
      </c>
      <c r="C148" s="12"/>
      <c r="D148" s="14"/>
      <c r="E148" s="14"/>
      <c r="F148" s="14"/>
    </row>
    <row r="149" spans="1:6">
      <c r="A149" s="18" t="s">
        <v>531</v>
      </c>
      <c r="B149" s="17" t="s">
        <v>809</v>
      </c>
      <c r="C149" s="15" t="s">
        <v>4</v>
      </c>
      <c r="D149" s="16">
        <v>168.69</v>
      </c>
      <c r="E149" s="2">
        <v>26.536199999999997</v>
      </c>
      <c r="F149" s="3">
        <f>ROUND(D149*E149,2)</f>
        <v>4476.3900000000003</v>
      </c>
    </row>
    <row r="150" spans="1:6">
      <c r="A150" s="18" t="s">
        <v>532</v>
      </c>
      <c r="B150" s="17" t="s">
        <v>810</v>
      </c>
      <c r="C150" s="15" t="s">
        <v>4</v>
      </c>
      <c r="D150" s="16">
        <v>114.55</v>
      </c>
      <c r="E150" s="2">
        <v>11.618399999999999</v>
      </c>
      <c r="F150" s="3">
        <f>ROUND(D150*E150,2)</f>
        <v>1330.89</v>
      </c>
    </row>
    <row r="151" spans="1:6">
      <c r="A151" s="12" t="s">
        <v>399</v>
      </c>
      <c r="B151" s="13" t="s">
        <v>12</v>
      </c>
      <c r="C151" s="12"/>
      <c r="D151" s="14"/>
      <c r="E151" s="14"/>
      <c r="F151" s="14"/>
    </row>
    <row r="152" spans="1:6">
      <c r="A152" s="18" t="s">
        <v>400</v>
      </c>
      <c r="B152" s="13" t="s">
        <v>13</v>
      </c>
      <c r="C152" s="27"/>
      <c r="D152" s="28"/>
      <c r="E152" s="29"/>
      <c r="F152" s="30"/>
    </row>
    <row r="153" spans="1:6">
      <c r="A153" s="18" t="s">
        <v>404</v>
      </c>
      <c r="B153" s="17" t="s">
        <v>811</v>
      </c>
      <c r="C153" s="1" t="s">
        <v>34</v>
      </c>
      <c r="D153" s="16">
        <v>37.35</v>
      </c>
      <c r="E153" s="2">
        <v>60.996599999999994</v>
      </c>
      <c r="F153" s="3">
        <f>ROUND(D153*E153,2)</f>
        <v>2278.2199999999998</v>
      </c>
    </row>
    <row r="154" spans="1:6" ht="63.75">
      <c r="A154" s="18" t="s">
        <v>403</v>
      </c>
      <c r="B154" s="17" t="s">
        <v>758</v>
      </c>
      <c r="C154" s="1" t="s">
        <v>34</v>
      </c>
      <c r="D154" s="16">
        <v>3</v>
      </c>
      <c r="E154" s="2">
        <v>11.007400000000001</v>
      </c>
      <c r="F154" s="3">
        <f>ROUND(D154*E154,2)</f>
        <v>33.020000000000003</v>
      </c>
    </row>
    <row r="155" spans="1:6" ht="25.5">
      <c r="A155" s="18" t="s">
        <v>405</v>
      </c>
      <c r="B155" s="17" t="s">
        <v>812</v>
      </c>
      <c r="C155" s="1" t="s">
        <v>34</v>
      </c>
      <c r="D155" s="16">
        <v>30.4</v>
      </c>
      <c r="E155" s="2">
        <v>11.966199999999999</v>
      </c>
      <c r="F155" s="3">
        <f>ROUND(D155*E155,2)</f>
        <v>363.77</v>
      </c>
    </row>
    <row r="156" spans="1:6" ht="25.5">
      <c r="A156" s="18" t="s">
        <v>739</v>
      </c>
      <c r="B156" s="17" t="s">
        <v>618</v>
      </c>
      <c r="C156" s="1" t="s">
        <v>34</v>
      </c>
      <c r="D156" s="16">
        <v>134</v>
      </c>
      <c r="E156" s="2">
        <v>389.14119999999997</v>
      </c>
      <c r="F156" s="3">
        <f>ROUND(D156*E156,2)</f>
        <v>52144.92</v>
      </c>
    </row>
    <row r="157" spans="1:6">
      <c r="A157" s="18" t="s">
        <v>401</v>
      </c>
      <c r="B157" s="13" t="s">
        <v>14</v>
      </c>
      <c r="C157" s="27"/>
      <c r="D157" s="28"/>
      <c r="E157" s="29"/>
      <c r="F157" s="30"/>
    </row>
    <row r="158" spans="1:6" ht="38.25">
      <c r="A158" s="18" t="s">
        <v>406</v>
      </c>
      <c r="B158" s="17" t="s">
        <v>765</v>
      </c>
      <c r="C158" s="1" t="s">
        <v>34</v>
      </c>
      <c r="D158" s="16">
        <v>34.299999999999997</v>
      </c>
      <c r="E158" s="2">
        <v>31.236199999999997</v>
      </c>
      <c r="F158" s="3">
        <f>ROUND(D158*E158,2)</f>
        <v>1071.4000000000001</v>
      </c>
    </row>
    <row r="159" spans="1:6" ht="51">
      <c r="A159" s="18" t="s">
        <v>407</v>
      </c>
      <c r="B159" s="17" t="s">
        <v>764</v>
      </c>
      <c r="C159" s="1" t="s">
        <v>34</v>
      </c>
      <c r="D159" s="16">
        <v>74.83</v>
      </c>
      <c r="E159" s="2">
        <v>19.279399999999999</v>
      </c>
      <c r="F159" s="3">
        <f>ROUND(D159*E159,2)</f>
        <v>1442.68</v>
      </c>
    </row>
    <row r="160" spans="1:6">
      <c r="A160" s="12" t="s">
        <v>402</v>
      </c>
      <c r="B160" s="13" t="s">
        <v>16</v>
      </c>
      <c r="C160" s="12"/>
      <c r="D160" s="14"/>
      <c r="E160" s="14"/>
      <c r="F160" s="14"/>
    </row>
    <row r="161" spans="1:6" ht="25.5">
      <c r="A161" s="18" t="s">
        <v>408</v>
      </c>
      <c r="B161" s="17" t="s">
        <v>813</v>
      </c>
      <c r="C161" s="1" t="s">
        <v>34</v>
      </c>
      <c r="D161" s="16">
        <v>134</v>
      </c>
      <c r="E161" s="2">
        <v>4.1641999999999992</v>
      </c>
      <c r="F161" s="3">
        <f t="shared" ref="F161:F166" si="8">ROUND(D161*E161,2)</f>
        <v>558</v>
      </c>
    </row>
    <row r="162" spans="1:6" ht="38.25">
      <c r="A162" s="18" t="s">
        <v>409</v>
      </c>
      <c r="B162" s="17" t="s">
        <v>769</v>
      </c>
      <c r="C162" s="1" t="s">
        <v>34</v>
      </c>
      <c r="D162" s="16">
        <v>34.299999999999997</v>
      </c>
      <c r="E162" s="2">
        <v>1.8235999999999999</v>
      </c>
      <c r="F162" s="3">
        <f t="shared" si="8"/>
        <v>62.55</v>
      </c>
    </row>
    <row r="163" spans="1:6" ht="25.5">
      <c r="A163" s="18" t="s">
        <v>410</v>
      </c>
      <c r="B163" s="17" t="s">
        <v>613</v>
      </c>
      <c r="C163" s="1" t="s">
        <v>34</v>
      </c>
      <c r="D163" s="16">
        <v>134</v>
      </c>
      <c r="E163" s="2">
        <v>1.0997999999999999</v>
      </c>
      <c r="F163" s="3">
        <f t="shared" si="8"/>
        <v>147.37</v>
      </c>
    </row>
    <row r="164" spans="1:6" ht="25.5">
      <c r="A164" s="18" t="s">
        <v>411</v>
      </c>
      <c r="B164" s="17" t="s">
        <v>770</v>
      </c>
      <c r="C164" s="1" t="s">
        <v>34</v>
      </c>
      <c r="D164" s="16">
        <v>9.0399999999999991</v>
      </c>
      <c r="E164" s="2">
        <v>2.1901999999999999</v>
      </c>
      <c r="F164" s="3">
        <f t="shared" si="8"/>
        <v>19.8</v>
      </c>
    </row>
    <row r="165" spans="1:6" ht="25.5">
      <c r="A165" s="18" t="s">
        <v>412</v>
      </c>
      <c r="B165" s="17" t="s">
        <v>771</v>
      </c>
      <c r="C165" s="1" t="s">
        <v>36</v>
      </c>
      <c r="D165" s="16">
        <v>402</v>
      </c>
      <c r="E165" s="2">
        <v>1.5227999999999999</v>
      </c>
      <c r="F165" s="3">
        <f t="shared" si="8"/>
        <v>612.16999999999996</v>
      </c>
    </row>
    <row r="166" spans="1:6" ht="25.5">
      <c r="A166" s="18" t="s">
        <v>413</v>
      </c>
      <c r="B166" s="17" t="s">
        <v>772</v>
      </c>
      <c r="C166" s="1" t="s">
        <v>36</v>
      </c>
      <c r="D166" s="16">
        <v>102.9</v>
      </c>
      <c r="E166" s="2">
        <v>1.5227999999999999</v>
      </c>
      <c r="F166" s="3">
        <f t="shared" si="8"/>
        <v>156.69999999999999</v>
      </c>
    </row>
    <row r="167" spans="1:6">
      <c r="A167" s="12" t="s">
        <v>414</v>
      </c>
      <c r="B167" s="13" t="s">
        <v>17</v>
      </c>
      <c r="C167" s="12"/>
      <c r="D167" s="14"/>
      <c r="E167" s="14"/>
      <c r="F167" s="14"/>
    </row>
    <row r="168" spans="1:6">
      <c r="A168" s="18" t="s">
        <v>459</v>
      </c>
      <c r="B168" s="17" t="s">
        <v>814</v>
      </c>
      <c r="C168" s="15" t="s">
        <v>4</v>
      </c>
      <c r="D168" s="16">
        <v>40</v>
      </c>
      <c r="E168" s="2">
        <v>57.988599999999991</v>
      </c>
      <c r="F168" s="3">
        <f>ROUND(D168*E168,2)</f>
        <v>2319.54</v>
      </c>
    </row>
    <row r="169" spans="1:6">
      <c r="A169" s="12" t="s">
        <v>415</v>
      </c>
      <c r="B169" s="13" t="s">
        <v>18</v>
      </c>
      <c r="C169" s="12"/>
      <c r="D169" s="14"/>
      <c r="E169" s="14"/>
      <c r="F169" s="14"/>
    </row>
    <row r="170" spans="1:6">
      <c r="A170" s="18" t="s">
        <v>458</v>
      </c>
      <c r="B170" s="17" t="s">
        <v>614</v>
      </c>
      <c r="C170" s="1" t="s">
        <v>610</v>
      </c>
      <c r="D170" s="16">
        <v>221</v>
      </c>
      <c r="E170" s="2">
        <v>7.4823999999999993</v>
      </c>
      <c r="F170" s="3">
        <f>ROUND(D170*E170,2)</f>
        <v>1653.61</v>
      </c>
    </row>
    <row r="171" spans="1:6">
      <c r="A171" s="12" t="s">
        <v>416</v>
      </c>
      <c r="B171" s="13" t="s">
        <v>23</v>
      </c>
      <c r="C171" s="12"/>
      <c r="D171" s="14"/>
      <c r="E171" s="14"/>
      <c r="F171" s="14"/>
    </row>
    <row r="172" spans="1:6" ht="25.5">
      <c r="A172" s="18" t="s">
        <v>417</v>
      </c>
      <c r="B172" s="17" t="s">
        <v>622</v>
      </c>
      <c r="C172" s="1" t="s">
        <v>34</v>
      </c>
      <c r="D172" s="16">
        <v>1.79</v>
      </c>
      <c r="E172" s="2">
        <v>318.33099999999996</v>
      </c>
      <c r="F172" s="3">
        <f t="shared" ref="F172:F178" si="9">ROUND(D172*E172,2)</f>
        <v>569.80999999999995</v>
      </c>
    </row>
    <row r="173" spans="1:6" ht="25.5">
      <c r="A173" s="18" t="s">
        <v>418</v>
      </c>
      <c r="B173" s="19" t="s">
        <v>795</v>
      </c>
      <c r="C173" s="1" t="s">
        <v>34</v>
      </c>
      <c r="D173" s="16">
        <v>53.55</v>
      </c>
      <c r="E173" s="2">
        <v>359.84139999999996</v>
      </c>
      <c r="F173" s="3">
        <f t="shared" si="9"/>
        <v>19269.509999999998</v>
      </c>
    </row>
    <row r="174" spans="1:6">
      <c r="A174" s="18" t="s">
        <v>653</v>
      </c>
      <c r="B174" s="17" t="s">
        <v>620</v>
      </c>
      <c r="C174" s="1" t="s">
        <v>34</v>
      </c>
      <c r="D174" s="16">
        <v>55.34</v>
      </c>
      <c r="E174" s="2">
        <v>102.47879999999999</v>
      </c>
      <c r="F174" s="3">
        <f t="shared" si="9"/>
        <v>5671.18</v>
      </c>
    </row>
    <row r="175" spans="1:6" ht="51">
      <c r="A175" s="18" t="s">
        <v>419</v>
      </c>
      <c r="B175" s="19" t="s">
        <v>796</v>
      </c>
      <c r="C175" s="1" t="s">
        <v>2</v>
      </c>
      <c r="D175" s="16">
        <v>3224.63</v>
      </c>
      <c r="E175" s="2">
        <v>8.9017999999999997</v>
      </c>
      <c r="F175" s="3">
        <f t="shared" si="9"/>
        <v>28705.01</v>
      </c>
    </row>
    <row r="176" spans="1:6" ht="38.25">
      <c r="A176" s="18" t="s">
        <v>420</v>
      </c>
      <c r="B176" s="19" t="s">
        <v>797</v>
      </c>
      <c r="C176" s="15" t="s">
        <v>4</v>
      </c>
      <c r="D176" s="16">
        <v>17.86</v>
      </c>
      <c r="E176" s="2">
        <v>38.229799999999997</v>
      </c>
      <c r="F176" s="3">
        <f t="shared" si="9"/>
        <v>682.78</v>
      </c>
    </row>
    <row r="177" spans="1:6" ht="25.5">
      <c r="A177" s="18" t="s">
        <v>421</v>
      </c>
      <c r="B177" s="17" t="s">
        <v>623</v>
      </c>
      <c r="C177" s="1" t="s">
        <v>4</v>
      </c>
      <c r="D177" s="16">
        <v>266.88</v>
      </c>
      <c r="E177" s="2">
        <v>103.11799999999999</v>
      </c>
      <c r="F177" s="3">
        <f t="shared" si="9"/>
        <v>27520.13</v>
      </c>
    </row>
    <row r="178" spans="1:6" ht="25.5">
      <c r="A178" s="18" t="s">
        <v>654</v>
      </c>
      <c r="B178" s="17" t="s">
        <v>815</v>
      </c>
      <c r="C178" s="1" t="s">
        <v>34</v>
      </c>
      <c r="D178" s="16">
        <v>89.34</v>
      </c>
      <c r="E178" s="2">
        <v>18.010400000000001</v>
      </c>
      <c r="F178" s="3">
        <f t="shared" si="9"/>
        <v>1609.05</v>
      </c>
    </row>
    <row r="179" spans="1:6">
      <c r="A179" s="12" t="s">
        <v>422</v>
      </c>
      <c r="B179" s="13" t="s">
        <v>19</v>
      </c>
      <c r="C179" s="12"/>
      <c r="D179" s="14"/>
      <c r="E179" s="14"/>
      <c r="F179" s="14"/>
    </row>
    <row r="180" spans="1:6" ht="38.25">
      <c r="A180" s="18" t="s">
        <v>423</v>
      </c>
      <c r="B180" s="17" t="s">
        <v>777</v>
      </c>
      <c r="C180" s="1" t="s">
        <v>55</v>
      </c>
      <c r="D180" s="16">
        <v>1</v>
      </c>
      <c r="E180" s="2">
        <v>2132.6813999999999</v>
      </c>
      <c r="F180" s="3">
        <f>ROUND(D180*E180,2)</f>
        <v>2132.6799999999998</v>
      </c>
    </row>
    <row r="181" spans="1:6" ht="38.25">
      <c r="A181" s="18" t="s">
        <v>424</v>
      </c>
      <c r="B181" s="17" t="s">
        <v>778</v>
      </c>
      <c r="C181" s="1" t="s">
        <v>55</v>
      </c>
      <c r="D181" s="16">
        <v>1</v>
      </c>
      <c r="E181" s="2">
        <v>3214.0009999999997</v>
      </c>
      <c r="F181" s="3">
        <f>ROUND(D181*E181,2)</f>
        <v>3214</v>
      </c>
    </row>
    <row r="182" spans="1:6">
      <c r="A182" s="18" t="s">
        <v>425</v>
      </c>
      <c r="B182" s="17" t="s">
        <v>779</v>
      </c>
      <c r="C182" s="1" t="s">
        <v>55</v>
      </c>
      <c r="D182" s="16">
        <v>2</v>
      </c>
      <c r="E182" s="2">
        <v>80.332399999999993</v>
      </c>
      <c r="F182" s="3">
        <f>ROUND(D182*E182,2)</f>
        <v>160.66</v>
      </c>
    </row>
    <row r="183" spans="1:6" ht="38.25">
      <c r="A183" s="18" t="s">
        <v>426</v>
      </c>
      <c r="B183" s="17" t="s">
        <v>816</v>
      </c>
      <c r="C183" s="1" t="s">
        <v>4</v>
      </c>
      <c r="D183" s="16">
        <v>0.98</v>
      </c>
      <c r="E183" s="2">
        <v>396.95260000000002</v>
      </c>
      <c r="F183" s="3">
        <f>ROUND(D183*E183,2)</f>
        <v>389.01</v>
      </c>
    </row>
    <row r="184" spans="1:6">
      <c r="A184" s="12" t="s">
        <v>427</v>
      </c>
      <c r="B184" s="13" t="s">
        <v>26</v>
      </c>
      <c r="C184" s="12"/>
      <c r="D184" s="14"/>
      <c r="E184" s="14"/>
      <c r="F184" s="14"/>
    </row>
    <row r="185" spans="1:6" ht="25.5">
      <c r="A185" s="18" t="s">
        <v>428</v>
      </c>
      <c r="B185" s="17" t="s">
        <v>799</v>
      </c>
      <c r="C185" s="1" t="s">
        <v>34</v>
      </c>
      <c r="D185" s="16">
        <v>0.48</v>
      </c>
      <c r="E185" s="2">
        <v>392.51579999999996</v>
      </c>
      <c r="F185" s="3">
        <f>ROUND(D185*E185,2)</f>
        <v>188.41</v>
      </c>
    </row>
    <row r="186" spans="1:6" ht="25.5">
      <c r="A186" s="12" t="s">
        <v>429</v>
      </c>
      <c r="B186" s="13" t="s">
        <v>20</v>
      </c>
      <c r="C186" s="12"/>
      <c r="D186" s="14"/>
      <c r="E186" s="14"/>
      <c r="F186" s="14"/>
    </row>
    <row r="187" spans="1:6" ht="38.25">
      <c r="A187" s="18" t="s">
        <v>430</v>
      </c>
      <c r="B187" s="17" t="s">
        <v>817</v>
      </c>
      <c r="C187" s="1" t="s">
        <v>2</v>
      </c>
      <c r="D187" s="16">
        <v>3196.73</v>
      </c>
      <c r="E187" s="2">
        <v>10.518599999999999</v>
      </c>
      <c r="F187" s="3">
        <f>ROUND(D187*E187,2)</f>
        <v>33625.120000000003</v>
      </c>
    </row>
    <row r="188" spans="1:6" ht="38.25">
      <c r="A188" s="18" t="s">
        <v>431</v>
      </c>
      <c r="B188" s="17" t="s">
        <v>781</v>
      </c>
      <c r="C188" s="1" t="s">
        <v>3</v>
      </c>
      <c r="D188" s="16">
        <v>39</v>
      </c>
      <c r="E188" s="2">
        <v>3.6566000000000001</v>
      </c>
      <c r="F188" s="3">
        <f>ROUND(D188*E188,2)</f>
        <v>142.61000000000001</v>
      </c>
    </row>
    <row r="189" spans="1:6" ht="38.25">
      <c r="A189" s="18" t="s">
        <v>432</v>
      </c>
      <c r="B189" s="17" t="s">
        <v>782</v>
      </c>
      <c r="C189" s="1" t="s">
        <v>3</v>
      </c>
      <c r="D189" s="16">
        <v>25</v>
      </c>
      <c r="E189" s="2">
        <v>4.3334000000000001</v>
      </c>
      <c r="F189" s="3">
        <f>ROUND(D189*E189,2)</f>
        <v>108.34</v>
      </c>
    </row>
    <row r="190" spans="1:6">
      <c r="A190" s="12" t="s">
        <v>433</v>
      </c>
      <c r="B190" s="13" t="s">
        <v>21</v>
      </c>
      <c r="C190" s="12"/>
      <c r="D190" s="14"/>
      <c r="E190" s="14"/>
      <c r="F190" s="14"/>
    </row>
    <row r="191" spans="1:6">
      <c r="A191" s="18" t="s">
        <v>434</v>
      </c>
      <c r="B191" s="17" t="s">
        <v>786</v>
      </c>
      <c r="C191" s="1" t="s">
        <v>3</v>
      </c>
      <c r="D191" s="16">
        <v>64</v>
      </c>
      <c r="E191" s="2">
        <v>2.3311999999999999</v>
      </c>
      <c r="F191" s="3">
        <f>ROUND(D191*E191,2)</f>
        <v>149.19999999999999</v>
      </c>
    </row>
    <row r="192" spans="1:6" ht="25.5">
      <c r="A192" s="18" t="s">
        <v>607</v>
      </c>
      <c r="B192" s="17" t="s">
        <v>787</v>
      </c>
      <c r="C192" s="1" t="s">
        <v>606</v>
      </c>
      <c r="D192" s="16">
        <v>3.2</v>
      </c>
      <c r="E192" s="2">
        <v>93.088200000000001</v>
      </c>
      <c r="F192" s="3">
        <f>ROUND(D192*E192,2)</f>
        <v>297.88</v>
      </c>
    </row>
    <row r="193" spans="1:6">
      <c r="A193" s="12" t="s">
        <v>435</v>
      </c>
      <c r="B193" s="13" t="s">
        <v>27</v>
      </c>
      <c r="C193" s="12"/>
      <c r="D193" s="14"/>
      <c r="E193" s="14"/>
      <c r="F193" s="14"/>
    </row>
    <row r="194" spans="1:6" ht="51">
      <c r="A194" s="18" t="s">
        <v>436</v>
      </c>
      <c r="B194" s="17" t="s">
        <v>818</v>
      </c>
      <c r="C194" s="1" t="s">
        <v>4</v>
      </c>
      <c r="D194" s="16">
        <v>234.38</v>
      </c>
      <c r="E194" s="2">
        <v>94.413599999999988</v>
      </c>
      <c r="F194" s="3">
        <f t="shared" ref="F194:F207" si="10">ROUND(D194*E194,2)</f>
        <v>22128.66</v>
      </c>
    </row>
    <row r="195" spans="1:6" ht="25.5">
      <c r="A195" s="18" t="s">
        <v>437</v>
      </c>
      <c r="B195" s="17" t="s">
        <v>819</v>
      </c>
      <c r="C195" s="1" t="s">
        <v>4</v>
      </c>
      <c r="D195" s="16">
        <v>4.3600000000000003</v>
      </c>
      <c r="E195" s="2">
        <v>59.163599999999995</v>
      </c>
      <c r="F195" s="3">
        <f t="shared" si="10"/>
        <v>257.95</v>
      </c>
    </row>
    <row r="196" spans="1:6">
      <c r="A196" s="18" t="s">
        <v>438</v>
      </c>
      <c r="B196" s="17" t="s">
        <v>820</v>
      </c>
      <c r="C196" s="1" t="s">
        <v>4</v>
      </c>
      <c r="D196" s="16">
        <v>13.15</v>
      </c>
      <c r="E196" s="2">
        <v>125.1234</v>
      </c>
      <c r="F196" s="3">
        <f t="shared" si="10"/>
        <v>1645.37</v>
      </c>
    </row>
    <row r="197" spans="1:6" ht="25.5">
      <c r="A197" s="18" t="s">
        <v>439</v>
      </c>
      <c r="B197" s="17" t="s">
        <v>821</v>
      </c>
      <c r="C197" s="1" t="s">
        <v>4</v>
      </c>
      <c r="D197" s="16">
        <v>8.7200000000000006</v>
      </c>
      <c r="E197" s="2">
        <v>40.025199999999998</v>
      </c>
      <c r="F197" s="3">
        <f t="shared" si="10"/>
        <v>349.02</v>
      </c>
    </row>
    <row r="198" spans="1:6">
      <c r="A198" s="18" t="s">
        <v>440</v>
      </c>
      <c r="B198" s="17" t="s">
        <v>822</v>
      </c>
      <c r="C198" s="1" t="s">
        <v>34</v>
      </c>
      <c r="D198" s="16">
        <v>20.77</v>
      </c>
      <c r="E198" s="2">
        <v>395.62719999999996</v>
      </c>
      <c r="F198" s="3">
        <f t="shared" si="10"/>
        <v>8217.18</v>
      </c>
    </row>
    <row r="199" spans="1:6" ht="25.5">
      <c r="A199" s="18" t="s">
        <v>441</v>
      </c>
      <c r="B199" s="17" t="s">
        <v>823</v>
      </c>
      <c r="C199" s="1" t="s">
        <v>4</v>
      </c>
      <c r="D199" s="16">
        <v>48.36</v>
      </c>
      <c r="E199" s="2">
        <v>25.135599999999997</v>
      </c>
      <c r="F199" s="3">
        <f t="shared" si="10"/>
        <v>1215.56</v>
      </c>
    </row>
    <row r="200" spans="1:6" ht="51">
      <c r="A200" s="18" t="s">
        <v>442</v>
      </c>
      <c r="B200" s="17" t="s">
        <v>824</v>
      </c>
      <c r="C200" s="1" t="s">
        <v>4</v>
      </c>
      <c r="D200" s="16">
        <v>48.36</v>
      </c>
      <c r="E200" s="2">
        <v>60.282199999999989</v>
      </c>
      <c r="F200" s="3">
        <f t="shared" si="10"/>
        <v>2915.25</v>
      </c>
    </row>
    <row r="201" spans="1:6" ht="25.5">
      <c r="A201" s="18" t="s">
        <v>443</v>
      </c>
      <c r="B201" s="17" t="s">
        <v>825</v>
      </c>
      <c r="C201" s="1" t="s">
        <v>4</v>
      </c>
      <c r="D201" s="16">
        <v>9.24</v>
      </c>
      <c r="E201" s="2">
        <v>547.86019999999996</v>
      </c>
      <c r="F201" s="3">
        <f t="shared" si="10"/>
        <v>5062.2299999999996</v>
      </c>
    </row>
    <row r="202" spans="1:6" ht="51">
      <c r="A202" s="18" t="s">
        <v>444</v>
      </c>
      <c r="B202" s="17" t="s">
        <v>826</v>
      </c>
      <c r="C202" s="1" t="s">
        <v>4</v>
      </c>
      <c r="D202" s="16">
        <v>511.13</v>
      </c>
      <c r="E202" s="2">
        <v>2.9139999999999997</v>
      </c>
      <c r="F202" s="3">
        <f t="shared" si="10"/>
        <v>1489.43</v>
      </c>
    </row>
    <row r="203" spans="1:6" ht="76.5">
      <c r="A203" s="18" t="s">
        <v>445</v>
      </c>
      <c r="B203" s="17" t="s">
        <v>827</v>
      </c>
      <c r="C203" s="1" t="s">
        <v>4</v>
      </c>
      <c r="D203" s="16">
        <v>511.13</v>
      </c>
      <c r="E203" s="2">
        <v>33.407599999999995</v>
      </c>
      <c r="F203" s="3">
        <f t="shared" si="10"/>
        <v>17075.63</v>
      </c>
    </row>
    <row r="204" spans="1:6" ht="25.5">
      <c r="A204" s="18" t="s">
        <v>446</v>
      </c>
      <c r="B204" s="17" t="s">
        <v>828</v>
      </c>
      <c r="C204" s="1" t="s">
        <v>34</v>
      </c>
      <c r="D204" s="16">
        <v>3.85</v>
      </c>
      <c r="E204" s="2">
        <v>556.6303999999999</v>
      </c>
      <c r="F204" s="3">
        <f t="shared" si="10"/>
        <v>2143.0300000000002</v>
      </c>
    </row>
    <row r="205" spans="1:6">
      <c r="A205" s="18" t="s">
        <v>447</v>
      </c>
      <c r="B205" s="17" t="s">
        <v>829</v>
      </c>
      <c r="C205" s="1" t="s">
        <v>4</v>
      </c>
      <c r="D205" s="16">
        <v>76.89</v>
      </c>
      <c r="E205" s="2">
        <v>43.926199999999994</v>
      </c>
      <c r="F205" s="3">
        <f t="shared" si="10"/>
        <v>3377.49</v>
      </c>
    </row>
    <row r="206" spans="1:6" ht="25.5">
      <c r="A206" s="18" t="s">
        <v>448</v>
      </c>
      <c r="B206" s="17" t="s">
        <v>830</v>
      </c>
      <c r="C206" s="1" t="s">
        <v>4</v>
      </c>
      <c r="D206" s="16">
        <v>714.63</v>
      </c>
      <c r="E206" s="2">
        <v>9.5221999999999998</v>
      </c>
      <c r="F206" s="3">
        <f t="shared" si="10"/>
        <v>6804.85</v>
      </c>
    </row>
    <row r="207" spans="1:6">
      <c r="A207" s="18" t="s">
        <v>655</v>
      </c>
      <c r="B207" s="5" t="s">
        <v>831</v>
      </c>
      <c r="C207" s="1" t="s">
        <v>3</v>
      </c>
      <c r="D207" s="16">
        <v>10.7</v>
      </c>
      <c r="E207" s="2">
        <v>228.2038</v>
      </c>
      <c r="F207" s="3">
        <f t="shared" si="10"/>
        <v>2441.7800000000002</v>
      </c>
    </row>
    <row r="208" spans="1:6">
      <c r="A208" s="12" t="s">
        <v>449</v>
      </c>
      <c r="B208" s="13" t="s">
        <v>450</v>
      </c>
      <c r="C208" s="12"/>
      <c r="D208" s="14"/>
      <c r="E208" s="14"/>
      <c r="F208" s="14"/>
    </row>
    <row r="209" spans="1:6" ht="38.25">
      <c r="A209" s="18" t="s">
        <v>451</v>
      </c>
      <c r="B209" s="17" t="s">
        <v>832</v>
      </c>
      <c r="C209" s="1" t="s">
        <v>34</v>
      </c>
      <c r="D209" s="16">
        <v>14</v>
      </c>
      <c r="E209" s="2">
        <v>602.09819999999991</v>
      </c>
      <c r="F209" s="3">
        <f>ROUND(D209*E209,2)</f>
        <v>8429.3700000000008</v>
      </c>
    </row>
    <row r="210" spans="1:6" ht="38.25">
      <c r="A210" s="18" t="s">
        <v>452</v>
      </c>
      <c r="B210" s="17" t="s">
        <v>742</v>
      </c>
      <c r="C210" s="1" t="s">
        <v>3</v>
      </c>
      <c r="D210" s="16">
        <v>71</v>
      </c>
      <c r="E210" s="2">
        <v>56.973399999999998</v>
      </c>
      <c r="F210" s="3">
        <f>ROUND(D210*E210,2)</f>
        <v>4045.11</v>
      </c>
    </row>
    <row r="211" spans="1:6" ht="38.25">
      <c r="A211" s="18" t="s">
        <v>453</v>
      </c>
      <c r="B211" s="19" t="s">
        <v>833</v>
      </c>
      <c r="C211" s="1" t="s">
        <v>4</v>
      </c>
      <c r="D211" s="16">
        <v>20</v>
      </c>
      <c r="E211" s="2">
        <v>960.11599999999987</v>
      </c>
      <c r="F211" s="3">
        <f>ROUND(D211*E211,2)</f>
        <v>19202.32</v>
      </c>
    </row>
    <row r="212" spans="1:6">
      <c r="A212" s="12" t="s">
        <v>456</v>
      </c>
      <c r="B212" s="13" t="s">
        <v>28</v>
      </c>
      <c r="C212" s="12"/>
      <c r="D212" s="14"/>
      <c r="E212" s="14"/>
      <c r="F212" s="14"/>
    </row>
    <row r="213" spans="1:6">
      <c r="A213" s="18" t="s">
        <v>454</v>
      </c>
      <c r="B213" s="31" t="s">
        <v>834</v>
      </c>
      <c r="C213" s="1" t="s">
        <v>55</v>
      </c>
      <c r="D213" s="16">
        <v>2</v>
      </c>
      <c r="E213" s="2">
        <v>619.89239999999995</v>
      </c>
      <c r="F213" s="3">
        <f>ROUND(D213*E213,2)</f>
        <v>1239.78</v>
      </c>
    </row>
    <row r="214" spans="1:6">
      <c r="A214" s="18" t="s">
        <v>455</v>
      </c>
      <c r="B214" s="17" t="s">
        <v>835</v>
      </c>
      <c r="C214" s="1" t="s">
        <v>55</v>
      </c>
      <c r="D214" s="16">
        <v>2</v>
      </c>
      <c r="E214" s="2">
        <v>356.97439999999995</v>
      </c>
      <c r="F214" s="3">
        <f>ROUND(D214*E214,2)</f>
        <v>713.95</v>
      </c>
    </row>
    <row r="215" spans="1:6">
      <c r="A215" s="12" t="s">
        <v>457</v>
      </c>
      <c r="B215" s="13" t="s">
        <v>29</v>
      </c>
      <c r="C215" s="12"/>
      <c r="D215" s="14"/>
      <c r="E215" s="14"/>
      <c r="F215" s="14"/>
    </row>
    <row r="216" spans="1:6" ht="38.25">
      <c r="A216" s="18" t="s">
        <v>527</v>
      </c>
      <c r="B216" s="17" t="s">
        <v>836</v>
      </c>
      <c r="C216" s="1" t="s">
        <v>4</v>
      </c>
      <c r="D216" s="16">
        <v>1.2</v>
      </c>
      <c r="E216" s="2">
        <v>419.73819999999995</v>
      </c>
      <c r="F216" s="3">
        <f>ROUND(D216*E216,2)</f>
        <v>503.69</v>
      </c>
    </row>
    <row r="217" spans="1:6" ht="25.5">
      <c r="A217" s="18" t="s">
        <v>528</v>
      </c>
      <c r="B217" s="17" t="s">
        <v>837</v>
      </c>
      <c r="C217" s="1" t="s">
        <v>4</v>
      </c>
      <c r="D217" s="16">
        <v>2</v>
      </c>
      <c r="E217" s="2">
        <v>69.287399999999991</v>
      </c>
      <c r="F217" s="3">
        <f>ROUND(D217*E217,2)</f>
        <v>138.57</v>
      </c>
    </row>
    <row r="218" spans="1:6" ht="25.5">
      <c r="A218" s="18" t="s">
        <v>529</v>
      </c>
      <c r="B218" s="17" t="s">
        <v>838</v>
      </c>
      <c r="C218" s="1" t="s">
        <v>4</v>
      </c>
      <c r="D218" s="16">
        <v>1.89</v>
      </c>
      <c r="E218" s="2">
        <v>445.69159999999994</v>
      </c>
      <c r="F218" s="3">
        <f>ROUND(D218*E218,2)</f>
        <v>842.36</v>
      </c>
    </row>
    <row r="219" spans="1:6" ht="25.5">
      <c r="A219" s="18" t="s">
        <v>530</v>
      </c>
      <c r="B219" s="17" t="s">
        <v>839</v>
      </c>
      <c r="C219" s="1" t="s">
        <v>55</v>
      </c>
      <c r="D219" s="16">
        <v>2</v>
      </c>
      <c r="E219" s="2">
        <v>1065.6779999999999</v>
      </c>
      <c r="F219" s="3">
        <f>ROUND(D219*E219,2)</f>
        <v>2131.36</v>
      </c>
    </row>
    <row r="220" spans="1:6">
      <c r="A220" s="12" t="s">
        <v>460</v>
      </c>
      <c r="B220" s="13" t="s">
        <v>44</v>
      </c>
      <c r="C220" s="12"/>
      <c r="D220" s="14"/>
      <c r="E220" s="14"/>
      <c r="F220" s="14"/>
    </row>
    <row r="221" spans="1:6" ht="25.5">
      <c r="A221" s="18" t="s">
        <v>461</v>
      </c>
      <c r="B221" s="17" t="s">
        <v>840</v>
      </c>
      <c r="C221" s="1" t="s">
        <v>4</v>
      </c>
      <c r="D221" s="16">
        <v>156.57</v>
      </c>
      <c r="E221" s="2">
        <v>184.70060000000001</v>
      </c>
      <c r="F221" s="3">
        <f>ROUND(D221*E221,2)</f>
        <v>28918.57</v>
      </c>
    </row>
    <row r="222" spans="1:6">
      <c r="A222" s="12" t="s">
        <v>887</v>
      </c>
      <c r="B222" s="13" t="s">
        <v>889</v>
      </c>
      <c r="C222" s="12"/>
      <c r="D222" s="14"/>
      <c r="E222" s="14"/>
      <c r="F222" s="14"/>
    </row>
    <row r="223" spans="1:6">
      <c r="A223" s="18" t="s">
        <v>888</v>
      </c>
      <c r="B223" s="17" t="s">
        <v>890</v>
      </c>
      <c r="C223" s="1" t="s">
        <v>5</v>
      </c>
      <c r="D223" s="16">
        <v>6</v>
      </c>
      <c r="E223" s="2">
        <v>12262.835799999999</v>
      </c>
      <c r="F223" s="3">
        <f>ROUND(D223*E223,2)</f>
        <v>73577.009999999995</v>
      </c>
    </row>
    <row r="224" spans="1:6">
      <c r="A224" s="12" t="s">
        <v>99</v>
      </c>
      <c r="B224" s="13" t="s">
        <v>30</v>
      </c>
      <c r="C224" s="12"/>
      <c r="D224" s="14"/>
      <c r="E224" s="14" t="s">
        <v>895</v>
      </c>
      <c r="F224" s="14">
        <f>SUM(F225:F252)</f>
        <v>107299.59</v>
      </c>
    </row>
    <row r="225" spans="1:6">
      <c r="A225" s="12" t="s">
        <v>111</v>
      </c>
      <c r="B225" s="13" t="s">
        <v>11</v>
      </c>
      <c r="C225" s="12"/>
      <c r="D225" s="14"/>
      <c r="E225" s="14"/>
      <c r="F225" s="14"/>
    </row>
    <row r="226" spans="1:6" ht="25.5">
      <c r="A226" s="18" t="s">
        <v>462</v>
      </c>
      <c r="B226" s="19" t="s">
        <v>841</v>
      </c>
      <c r="C226" s="1" t="s">
        <v>4</v>
      </c>
      <c r="D226" s="16">
        <v>130.5</v>
      </c>
      <c r="E226" s="2">
        <v>26.536199999999997</v>
      </c>
      <c r="F226" s="3">
        <f>ROUND(D226*E226,2)</f>
        <v>3462.97</v>
      </c>
    </row>
    <row r="227" spans="1:6">
      <c r="A227" s="12" t="s">
        <v>112</v>
      </c>
      <c r="B227" s="13" t="s">
        <v>12</v>
      </c>
      <c r="C227" s="12"/>
      <c r="D227" s="14"/>
      <c r="E227" s="14"/>
      <c r="F227" s="14"/>
    </row>
    <row r="228" spans="1:6">
      <c r="A228" s="12" t="s">
        <v>601</v>
      </c>
      <c r="B228" s="17" t="s">
        <v>628</v>
      </c>
      <c r="C228" s="1" t="s">
        <v>34</v>
      </c>
      <c r="D228" s="16">
        <v>117.76</v>
      </c>
      <c r="E228" s="2">
        <v>60.996599999999994</v>
      </c>
      <c r="F228" s="3">
        <f>ROUND(D228*E228,2)</f>
        <v>7182.96</v>
      </c>
    </row>
    <row r="229" spans="1:6" ht="51">
      <c r="A229" s="12" t="s">
        <v>656</v>
      </c>
      <c r="B229" s="17" t="s">
        <v>764</v>
      </c>
      <c r="C229" s="1" t="s">
        <v>34</v>
      </c>
      <c r="D229" s="16">
        <v>52.68</v>
      </c>
      <c r="E229" s="2">
        <v>19.279399999999999</v>
      </c>
      <c r="F229" s="3">
        <f>ROUND(D229*E229,2)</f>
        <v>1015.64</v>
      </c>
    </row>
    <row r="230" spans="1:6">
      <c r="A230" s="12" t="s">
        <v>113</v>
      </c>
      <c r="B230" s="13" t="s">
        <v>16</v>
      </c>
      <c r="C230" s="12"/>
      <c r="D230" s="14"/>
      <c r="E230" s="14"/>
      <c r="F230" s="14"/>
    </row>
    <row r="231" spans="1:6" ht="38.25">
      <c r="A231" s="18" t="s">
        <v>513</v>
      </c>
      <c r="B231" s="17" t="s">
        <v>769</v>
      </c>
      <c r="C231" s="1" t="s">
        <v>34</v>
      </c>
      <c r="D231" s="16">
        <v>65.08</v>
      </c>
      <c r="E231" s="2">
        <v>1.8235999999999999</v>
      </c>
      <c r="F231" s="3">
        <f>ROUND(D231*E231,2)</f>
        <v>118.68</v>
      </c>
    </row>
    <row r="232" spans="1:6" ht="25.5">
      <c r="A232" s="18" t="s">
        <v>514</v>
      </c>
      <c r="B232" s="17" t="s">
        <v>770</v>
      </c>
      <c r="C232" s="1" t="s">
        <v>34</v>
      </c>
      <c r="D232" s="16">
        <v>65.08</v>
      </c>
      <c r="E232" s="2">
        <v>2.1901999999999999</v>
      </c>
      <c r="F232" s="3">
        <f>ROUND(D232*E232,2)</f>
        <v>142.54</v>
      </c>
    </row>
    <row r="233" spans="1:6" ht="25.5">
      <c r="A233" s="18" t="s">
        <v>515</v>
      </c>
      <c r="B233" s="17" t="s">
        <v>772</v>
      </c>
      <c r="C233" s="1" t="s">
        <v>36</v>
      </c>
      <c r="D233" s="16">
        <v>325.39999999999998</v>
      </c>
      <c r="E233" s="2">
        <v>1.5227999999999999</v>
      </c>
      <c r="F233" s="3">
        <f>ROUND(D233*E233,2)</f>
        <v>495.52</v>
      </c>
    </row>
    <row r="234" spans="1:6">
      <c r="A234" s="12" t="s">
        <v>114</v>
      </c>
      <c r="B234" s="13" t="s">
        <v>23</v>
      </c>
      <c r="C234" s="12"/>
      <c r="D234" s="14"/>
      <c r="E234" s="14"/>
      <c r="F234" s="14"/>
    </row>
    <row r="235" spans="1:6" ht="25.5">
      <c r="A235" s="18" t="s">
        <v>516</v>
      </c>
      <c r="B235" s="17" t="s">
        <v>622</v>
      </c>
      <c r="C235" s="1" t="s">
        <v>34</v>
      </c>
      <c r="D235" s="16">
        <v>16.46</v>
      </c>
      <c r="E235" s="2">
        <v>318.33099999999996</v>
      </c>
      <c r="F235" s="3">
        <f>ROUND(D235*E235,2)</f>
        <v>5239.7299999999996</v>
      </c>
    </row>
    <row r="236" spans="1:6">
      <c r="A236" s="18" t="s">
        <v>657</v>
      </c>
      <c r="B236" s="17" t="s">
        <v>620</v>
      </c>
      <c r="C236" s="1" t="s">
        <v>34</v>
      </c>
      <c r="D236" s="16">
        <v>16.46</v>
      </c>
      <c r="E236" s="2">
        <v>102.47879999999999</v>
      </c>
      <c r="F236" s="3">
        <f>ROUND(D236*E236,2)</f>
        <v>1686.8</v>
      </c>
    </row>
    <row r="237" spans="1:6">
      <c r="A237" s="12" t="s">
        <v>463</v>
      </c>
      <c r="B237" s="13" t="s">
        <v>19</v>
      </c>
      <c r="C237" s="12"/>
      <c r="D237" s="14"/>
      <c r="E237" s="14"/>
      <c r="F237" s="14"/>
    </row>
    <row r="238" spans="1:6" ht="25.5">
      <c r="A238" s="18" t="s">
        <v>517</v>
      </c>
      <c r="B238" s="19" t="s">
        <v>842</v>
      </c>
      <c r="C238" s="1" t="s">
        <v>55</v>
      </c>
      <c r="D238" s="16">
        <v>5</v>
      </c>
      <c r="E238" s="2">
        <v>1432.1369999999999</v>
      </c>
      <c r="F238" s="3">
        <f>ROUND(D238*E238,2)</f>
        <v>7160.69</v>
      </c>
    </row>
    <row r="239" spans="1:6" ht="25.5">
      <c r="A239" s="12" t="s">
        <v>518</v>
      </c>
      <c r="B239" s="13" t="s">
        <v>20</v>
      </c>
      <c r="C239" s="12"/>
      <c r="D239" s="14"/>
      <c r="E239" s="14"/>
      <c r="F239" s="14"/>
    </row>
    <row r="240" spans="1:6" ht="38.25">
      <c r="A240" s="18" t="s">
        <v>519</v>
      </c>
      <c r="B240" s="19" t="s">
        <v>817</v>
      </c>
      <c r="C240" s="1" t="s">
        <v>2</v>
      </c>
      <c r="D240" s="16">
        <v>4580.75</v>
      </c>
      <c r="E240" s="2">
        <v>10.518599999999999</v>
      </c>
      <c r="F240" s="3">
        <f>ROUND(D240*E240,2)</f>
        <v>48183.08</v>
      </c>
    </row>
    <row r="241" spans="1:6" ht="38.25">
      <c r="A241" s="18" t="s">
        <v>520</v>
      </c>
      <c r="B241" s="17" t="s">
        <v>782</v>
      </c>
      <c r="C241" s="1" t="s">
        <v>3</v>
      </c>
      <c r="D241" s="16">
        <v>39</v>
      </c>
      <c r="E241" s="2">
        <v>4.3334000000000001</v>
      </c>
      <c r="F241" s="3">
        <f>ROUND(D241*E241,2)</f>
        <v>169</v>
      </c>
    </row>
    <row r="242" spans="1:6">
      <c r="A242" s="12" t="s">
        <v>521</v>
      </c>
      <c r="B242" s="13" t="s">
        <v>21</v>
      </c>
      <c r="C242" s="12"/>
      <c r="D242" s="14"/>
      <c r="E242" s="14"/>
      <c r="F242" s="14"/>
    </row>
    <row r="243" spans="1:6">
      <c r="A243" s="18" t="s">
        <v>525</v>
      </c>
      <c r="B243" s="17" t="s">
        <v>786</v>
      </c>
      <c r="C243" s="1" t="s">
        <v>3</v>
      </c>
      <c r="D243" s="16">
        <v>39</v>
      </c>
      <c r="E243" s="2">
        <v>2.3311999999999999</v>
      </c>
      <c r="F243" s="3">
        <f>ROUND(D243*E243,2)</f>
        <v>90.92</v>
      </c>
    </row>
    <row r="244" spans="1:6" ht="25.5">
      <c r="A244" s="18" t="s">
        <v>608</v>
      </c>
      <c r="B244" s="17" t="s">
        <v>787</v>
      </c>
      <c r="C244" s="1" t="s">
        <v>606</v>
      </c>
      <c r="D244" s="16">
        <v>4.58</v>
      </c>
      <c r="E244" s="2">
        <v>543.24479999999994</v>
      </c>
      <c r="F244" s="3">
        <f>ROUND(D244*E244,2)</f>
        <v>2488.06</v>
      </c>
    </row>
    <row r="245" spans="1:6">
      <c r="A245" s="12" t="s">
        <v>522</v>
      </c>
      <c r="B245" s="13" t="s">
        <v>631</v>
      </c>
      <c r="C245" s="12"/>
      <c r="D245" s="14"/>
      <c r="E245" s="14"/>
      <c r="F245" s="14"/>
    </row>
    <row r="246" spans="1:6" ht="25.5">
      <c r="A246" s="18" t="s">
        <v>526</v>
      </c>
      <c r="B246" s="17" t="s">
        <v>843</v>
      </c>
      <c r="C246" s="1" t="s">
        <v>55</v>
      </c>
      <c r="D246" s="16">
        <v>4</v>
      </c>
      <c r="E246" s="2">
        <v>543.24479999999994</v>
      </c>
      <c r="F246" s="3">
        <f>ROUND(D246*E246,2)</f>
        <v>2172.98</v>
      </c>
    </row>
    <row r="247" spans="1:6">
      <c r="A247" s="12" t="s">
        <v>523</v>
      </c>
      <c r="B247" s="13" t="s">
        <v>45</v>
      </c>
      <c r="C247" s="12"/>
      <c r="D247" s="14"/>
      <c r="E247" s="14"/>
      <c r="F247" s="14"/>
    </row>
    <row r="248" spans="1:6">
      <c r="A248" s="18" t="s">
        <v>658</v>
      </c>
      <c r="B248" s="5" t="s">
        <v>831</v>
      </c>
      <c r="C248" s="1" t="s">
        <v>3</v>
      </c>
      <c r="D248" s="16">
        <v>6</v>
      </c>
      <c r="E248" s="2">
        <v>228.2038</v>
      </c>
      <c r="F248" s="3">
        <f>ROUND(D248*E248,2)</f>
        <v>1369.22</v>
      </c>
    </row>
    <row r="249" spans="1:6" ht="25.5">
      <c r="A249" s="18" t="s">
        <v>659</v>
      </c>
      <c r="B249" s="5" t="s">
        <v>844</v>
      </c>
      <c r="C249" s="1" t="s">
        <v>4</v>
      </c>
      <c r="D249" s="16">
        <v>269.27999999999997</v>
      </c>
      <c r="E249" s="2">
        <v>11.937999999999999</v>
      </c>
      <c r="F249" s="3">
        <f>ROUND(D249*E249,2)</f>
        <v>3214.66</v>
      </c>
    </row>
    <row r="250" spans="1:6">
      <c r="A250" s="18" t="s">
        <v>524</v>
      </c>
      <c r="B250" s="5" t="s">
        <v>845</v>
      </c>
      <c r="C250" s="1" t="s">
        <v>4</v>
      </c>
      <c r="D250" s="16">
        <v>52.8</v>
      </c>
      <c r="E250" s="2">
        <v>303.60120000000001</v>
      </c>
      <c r="F250" s="3">
        <f>ROUND(D250*E250,2)</f>
        <v>16030.14</v>
      </c>
    </row>
    <row r="251" spans="1:6" ht="25.5">
      <c r="A251" s="18" t="s">
        <v>660</v>
      </c>
      <c r="B251" s="5" t="s">
        <v>625</v>
      </c>
      <c r="C251" s="1" t="s">
        <v>4</v>
      </c>
      <c r="D251" s="16">
        <v>55.8</v>
      </c>
      <c r="E251" s="2">
        <v>34.770600000000002</v>
      </c>
      <c r="F251" s="3">
        <f>ROUND(D251*E251,2)</f>
        <v>1940.2</v>
      </c>
    </row>
    <row r="252" spans="1:6" ht="25.5">
      <c r="A252" s="18" t="s">
        <v>661</v>
      </c>
      <c r="B252" s="5" t="s">
        <v>846</v>
      </c>
      <c r="C252" s="1" t="s">
        <v>4</v>
      </c>
      <c r="D252" s="16">
        <v>113.4</v>
      </c>
      <c r="E252" s="2">
        <v>45.289199999999994</v>
      </c>
      <c r="F252" s="3">
        <f>ROUND(D252*E252,2)</f>
        <v>5135.8</v>
      </c>
    </row>
    <row r="253" spans="1:6">
      <c r="A253" s="12" t="s">
        <v>101</v>
      </c>
      <c r="B253" s="13" t="s">
        <v>31</v>
      </c>
      <c r="C253" s="12"/>
      <c r="D253" s="14"/>
      <c r="E253" s="14" t="s">
        <v>895</v>
      </c>
      <c r="F253" s="14">
        <f>SUM(F254:F282)</f>
        <v>46351.37</v>
      </c>
    </row>
    <row r="254" spans="1:6">
      <c r="A254" s="12" t="s">
        <v>102</v>
      </c>
      <c r="B254" s="13" t="s">
        <v>9</v>
      </c>
      <c r="C254" s="12"/>
      <c r="D254" s="14"/>
      <c r="E254" s="14"/>
      <c r="F254" s="14"/>
    </row>
    <row r="255" spans="1:6" ht="25.5">
      <c r="A255" s="18" t="s">
        <v>103</v>
      </c>
      <c r="B255" s="19" t="s">
        <v>841</v>
      </c>
      <c r="C255" s="1" t="s">
        <v>4</v>
      </c>
      <c r="D255" s="16">
        <v>236.39</v>
      </c>
      <c r="E255" s="2">
        <v>26.536199999999997</v>
      </c>
      <c r="F255" s="3">
        <f>ROUND(D255*E255,2)</f>
        <v>6272.89</v>
      </c>
    </row>
    <row r="256" spans="1:6">
      <c r="A256" s="12" t="s">
        <v>104</v>
      </c>
      <c r="B256" s="13" t="s">
        <v>12</v>
      </c>
      <c r="C256" s="12"/>
      <c r="D256" s="14"/>
      <c r="E256" s="14"/>
      <c r="F256" s="14"/>
    </row>
    <row r="257" spans="1:6">
      <c r="A257" s="12" t="s">
        <v>662</v>
      </c>
      <c r="B257" s="17" t="s">
        <v>628</v>
      </c>
      <c r="C257" s="1" t="s">
        <v>34</v>
      </c>
      <c r="D257" s="16">
        <v>158.19</v>
      </c>
      <c r="E257" s="2">
        <v>60.996599999999994</v>
      </c>
      <c r="F257" s="3">
        <f>ROUND(D257*E257,2)</f>
        <v>9649.0499999999993</v>
      </c>
    </row>
    <row r="258" spans="1:6" ht="51">
      <c r="A258" s="12" t="s">
        <v>105</v>
      </c>
      <c r="B258" s="17" t="s">
        <v>764</v>
      </c>
      <c r="C258" s="1" t="s">
        <v>34</v>
      </c>
      <c r="D258" s="16">
        <v>44.22</v>
      </c>
      <c r="E258" s="2">
        <v>19.279399999999999</v>
      </c>
      <c r="F258" s="3">
        <f>ROUND(D258*E258,2)</f>
        <v>852.54</v>
      </c>
    </row>
    <row r="259" spans="1:6">
      <c r="A259" s="12" t="s">
        <v>106</v>
      </c>
      <c r="B259" s="13" t="s">
        <v>16</v>
      </c>
      <c r="C259" s="12"/>
      <c r="D259" s="14"/>
      <c r="E259" s="14"/>
      <c r="F259" s="14"/>
    </row>
    <row r="260" spans="1:6" ht="38.25">
      <c r="A260" s="18" t="s">
        <v>107</v>
      </c>
      <c r="B260" s="17" t="s">
        <v>769</v>
      </c>
      <c r="C260" s="1" t="s">
        <v>34</v>
      </c>
      <c r="D260" s="16">
        <v>113.97</v>
      </c>
      <c r="E260" s="2">
        <v>1.8235999999999999</v>
      </c>
      <c r="F260" s="3">
        <f>ROUND(D260*E260,2)</f>
        <v>207.84</v>
      </c>
    </row>
    <row r="261" spans="1:6" ht="25.5">
      <c r="A261" s="18" t="s">
        <v>489</v>
      </c>
      <c r="B261" s="17" t="s">
        <v>770</v>
      </c>
      <c r="C261" s="1" t="s">
        <v>34</v>
      </c>
      <c r="D261" s="16">
        <v>113.97</v>
      </c>
      <c r="E261" s="2">
        <v>2.1901999999999999</v>
      </c>
      <c r="F261" s="3">
        <f>ROUND(D261*E261,2)</f>
        <v>249.62</v>
      </c>
    </row>
    <row r="262" spans="1:6" ht="25.5">
      <c r="A262" s="18" t="s">
        <v>490</v>
      </c>
      <c r="B262" s="17" t="s">
        <v>772</v>
      </c>
      <c r="C262" s="1" t="s">
        <v>36</v>
      </c>
      <c r="D262" s="16">
        <v>569.85</v>
      </c>
      <c r="E262" s="2">
        <v>1.5227999999999999</v>
      </c>
      <c r="F262" s="3">
        <f>ROUND(D262*E262,2)</f>
        <v>867.77</v>
      </c>
    </row>
    <row r="263" spans="1:6">
      <c r="A263" s="12" t="s">
        <v>110</v>
      </c>
      <c r="B263" s="13" t="s">
        <v>23</v>
      </c>
      <c r="C263" s="12"/>
      <c r="D263" s="14"/>
      <c r="E263" s="14"/>
      <c r="F263" s="14"/>
    </row>
    <row r="264" spans="1:6" ht="25.5">
      <c r="A264" s="26" t="s">
        <v>491</v>
      </c>
      <c r="B264" s="17" t="s">
        <v>622</v>
      </c>
      <c r="C264" s="1" t="s">
        <v>34</v>
      </c>
      <c r="D264" s="16">
        <v>1.83</v>
      </c>
      <c r="E264" s="2">
        <v>318.33099999999996</v>
      </c>
      <c r="F264" s="3">
        <f>ROUND(D264*E264,2)</f>
        <v>582.54999999999995</v>
      </c>
    </row>
    <row r="265" spans="1:6" ht="25.5">
      <c r="A265" s="26" t="s">
        <v>492</v>
      </c>
      <c r="B265" s="19" t="s">
        <v>795</v>
      </c>
      <c r="C265" s="1" t="s">
        <v>34</v>
      </c>
      <c r="D265" s="16">
        <v>1.9</v>
      </c>
      <c r="E265" s="2">
        <v>359.84139999999996</v>
      </c>
      <c r="F265" s="3">
        <f>ROUND(D265*E265,2)</f>
        <v>683.7</v>
      </c>
    </row>
    <row r="266" spans="1:6">
      <c r="A266" s="26" t="s">
        <v>663</v>
      </c>
      <c r="B266" s="17" t="s">
        <v>620</v>
      </c>
      <c r="C266" s="1" t="s">
        <v>34</v>
      </c>
      <c r="D266" s="16">
        <v>3.73</v>
      </c>
      <c r="E266" s="2">
        <v>102.47879999999999</v>
      </c>
      <c r="F266" s="3">
        <f>ROUND(D266*E266,2)</f>
        <v>382.25</v>
      </c>
    </row>
    <row r="267" spans="1:6" ht="51">
      <c r="A267" s="26" t="s">
        <v>664</v>
      </c>
      <c r="B267" s="19" t="s">
        <v>796</v>
      </c>
      <c r="C267" s="32" t="s">
        <v>2</v>
      </c>
      <c r="D267" s="16">
        <v>546.28</v>
      </c>
      <c r="E267" s="2">
        <v>8.9017999999999997</v>
      </c>
      <c r="F267" s="3">
        <f>ROUND(D267*E267,2)</f>
        <v>4862.88</v>
      </c>
    </row>
    <row r="268" spans="1:6" ht="51">
      <c r="A268" s="26" t="s">
        <v>493</v>
      </c>
      <c r="B268" s="19" t="s">
        <v>847</v>
      </c>
      <c r="C268" s="1" t="s">
        <v>4</v>
      </c>
      <c r="D268" s="16">
        <v>31.31</v>
      </c>
      <c r="E268" s="2">
        <v>27.927399999999999</v>
      </c>
      <c r="F268" s="3">
        <f>ROUND(D268*E268,2)</f>
        <v>874.41</v>
      </c>
    </row>
    <row r="269" spans="1:6">
      <c r="A269" s="12" t="s">
        <v>487</v>
      </c>
      <c r="B269" s="13" t="s">
        <v>19</v>
      </c>
      <c r="C269" s="12"/>
      <c r="D269" s="14"/>
      <c r="E269" s="14"/>
      <c r="F269" s="14"/>
    </row>
    <row r="270" spans="1:6" ht="25.5">
      <c r="A270" s="26" t="s">
        <v>488</v>
      </c>
      <c r="B270" s="19" t="s">
        <v>842</v>
      </c>
      <c r="C270" s="1" t="s">
        <v>55</v>
      </c>
      <c r="D270" s="16">
        <v>1</v>
      </c>
      <c r="E270" s="2">
        <v>1432.1369999999999</v>
      </c>
      <c r="F270" s="3">
        <f>ROUND(D270*E270,2)</f>
        <v>1432.14</v>
      </c>
    </row>
    <row r="271" spans="1:6" ht="25.5">
      <c r="A271" s="12" t="s">
        <v>486</v>
      </c>
      <c r="B271" s="13" t="s">
        <v>20</v>
      </c>
      <c r="C271" s="12"/>
      <c r="D271" s="14"/>
      <c r="E271" s="14"/>
      <c r="F271" s="14"/>
    </row>
    <row r="272" spans="1:6" ht="38.25">
      <c r="A272" s="18" t="s">
        <v>494</v>
      </c>
      <c r="B272" s="17" t="s">
        <v>781</v>
      </c>
      <c r="C272" s="1" t="s">
        <v>3</v>
      </c>
      <c r="D272" s="16">
        <v>12</v>
      </c>
      <c r="E272" s="2">
        <v>3.6566000000000001</v>
      </c>
      <c r="F272" s="3">
        <f>ROUND(D272*E272,2)</f>
        <v>43.88</v>
      </c>
    </row>
    <row r="273" spans="1:6" ht="38.25">
      <c r="A273" s="18" t="s">
        <v>495</v>
      </c>
      <c r="B273" s="17" t="s">
        <v>782</v>
      </c>
      <c r="C273" s="1" t="s">
        <v>3</v>
      </c>
      <c r="D273" s="16">
        <v>13</v>
      </c>
      <c r="E273" s="2">
        <v>4.3334000000000001</v>
      </c>
      <c r="F273" s="3">
        <f>ROUND(D273*E273,2)</f>
        <v>56.33</v>
      </c>
    </row>
    <row r="274" spans="1:6">
      <c r="A274" s="12" t="s">
        <v>485</v>
      </c>
      <c r="B274" s="13" t="s">
        <v>21</v>
      </c>
      <c r="C274" s="12"/>
      <c r="D274" s="14"/>
      <c r="E274" s="14"/>
      <c r="F274" s="14"/>
    </row>
    <row r="275" spans="1:6">
      <c r="A275" s="18" t="s">
        <v>533</v>
      </c>
      <c r="B275" s="17" t="s">
        <v>786</v>
      </c>
      <c r="C275" s="1" t="s">
        <v>3</v>
      </c>
      <c r="D275" s="16">
        <v>25</v>
      </c>
      <c r="E275" s="2">
        <v>2.3311999999999999</v>
      </c>
      <c r="F275" s="3">
        <f>ROUND(D275*E275,2)</f>
        <v>58.28</v>
      </c>
    </row>
    <row r="276" spans="1:6">
      <c r="A276" s="12" t="s">
        <v>484</v>
      </c>
      <c r="B276" s="13" t="s">
        <v>27</v>
      </c>
      <c r="C276" s="12"/>
      <c r="D276" s="14"/>
      <c r="E276" s="14"/>
      <c r="F276" s="14"/>
    </row>
    <row r="277" spans="1:6" ht="25.5">
      <c r="A277" s="18" t="s">
        <v>496</v>
      </c>
      <c r="B277" s="19" t="s">
        <v>848</v>
      </c>
      <c r="C277" s="1" t="s">
        <v>4</v>
      </c>
      <c r="D277" s="16">
        <v>35.89</v>
      </c>
      <c r="E277" s="2">
        <v>117.3026</v>
      </c>
      <c r="F277" s="3">
        <f>ROUND(D277*E277,2)</f>
        <v>4209.99</v>
      </c>
    </row>
    <row r="278" spans="1:6" ht="25.5">
      <c r="A278" s="18" t="s">
        <v>497</v>
      </c>
      <c r="B278" s="19" t="s">
        <v>821</v>
      </c>
      <c r="C278" s="1" t="s">
        <v>4</v>
      </c>
      <c r="D278" s="16">
        <v>171.84</v>
      </c>
      <c r="E278" s="2">
        <v>40.025199999999998</v>
      </c>
      <c r="F278" s="3">
        <f>ROUND(D278*E278,2)</f>
        <v>6877.93</v>
      </c>
    </row>
    <row r="279" spans="1:6" ht="63.75">
      <c r="A279" s="18" t="s">
        <v>498</v>
      </c>
      <c r="B279" s="17" t="s">
        <v>849</v>
      </c>
      <c r="C279" s="1" t="s">
        <v>4</v>
      </c>
      <c r="D279" s="16">
        <v>92.14</v>
      </c>
      <c r="E279" s="2">
        <v>33.407599999999995</v>
      </c>
      <c r="F279" s="3">
        <f>ROUND(D279*E279,2)</f>
        <v>3078.18</v>
      </c>
    </row>
    <row r="280" spans="1:6">
      <c r="A280" s="12" t="s">
        <v>483</v>
      </c>
      <c r="B280" s="13" t="s">
        <v>29</v>
      </c>
      <c r="C280" s="12"/>
      <c r="D280" s="14"/>
      <c r="E280" s="14"/>
      <c r="F280" s="14"/>
    </row>
    <row r="281" spans="1:6" ht="25.5">
      <c r="A281" s="18" t="s">
        <v>499</v>
      </c>
      <c r="B281" s="19" t="s">
        <v>850</v>
      </c>
      <c r="C281" s="1" t="s">
        <v>55</v>
      </c>
      <c r="D281" s="16">
        <v>2</v>
      </c>
      <c r="E281" s="2">
        <v>157.215</v>
      </c>
      <c r="F281" s="3">
        <f>ROUND(D281*E281,2)</f>
        <v>314.43</v>
      </c>
    </row>
    <row r="282" spans="1:6">
      <c r="A282" s="18" t="s">
        <v>665</v>
      </c>
      <c r="B282" s="19" t="s">
        <v>851</v>
      </c>
      <c r="C282" s="1" t="s">
        <v>4</v>
      </c>
      <c r="D282" s="16">
        <v>112.5</v>
      </c>
      <c r="E282" s="2">
        <v>42.619599999999998</v>
      </c>
      <c r="F282" s="3">
        <f>ROUND(D282*E282,2)</f>
        <v>4794.71</v>
      </c>
    </row>
    <row r="283" spans="1:6">
      <c r="A283" s="12" t="s">
        <v>100</v>
      </c>
      <c r="B283" s="13" t="s">
        <v>32</v>
      </c>
      <c r="C283" s="12"/>
      <c r="D283" s="14"/>
      <c r="E283" s="14" t="s">
        <v>895</v>
      </c>
      <c r="F283" s="14">
        <f>SUM(F284:F340)</f>
        <v>780299.87000000011</v>
      </c>
    </row>
    <row r="284" spans="1:6">
      <c r="A284" s="12" t="s">
        <v>260</v>
      </c>
      <c r="B284" s="13" t="s">
        <v>9</v>
      </c>
      <c r="C284" s="12"/>
      <c r="D284" s="14"/>
      <c r="E284" s="14"/>
      <c r="F284" s="14"/>
    </row>
    <row r="285" spans="1:6" ht="25.5">
      <c r="A285" s="18" t="s">
        <v>262</v>
      </c>
      <c r="B285" s="19" t="s">
        <v>852</v>
      </c>
      <c r="C285" s="1" t="s">
        <v>4</v>
      </c>
      <c r="D285" s="16">
        <v>38321.870000000003</v>
      </c>
      <c r="E285" s="2">
        <v>0.47</v>
      </c>
      <c r="F285" s="3">
        <f>ROUND(D285*E285,2)</f>
        <v>18011.28</v>
      </c>
    </row>
    <row r="286" spans="1:6">
      <c r="A286" s="12" t="s">
        <v>261</v>
      </c>
      <c r="B286" s="13" t="s">
        <v>12</v>
      </c>
      <c r="C286" s="12"/>
      <c r="D286" s="14"/>
      <c r="E286" s="14"/>
      <c r="F286" s="14"/>
    </row>
    <row r="287" spans="1:6">
      <c r="A287" s="18" t="s">
        <v>666</v>
      </c>
      <c r="B287" s="17" t="s">
        <v>628</v>
      </c>
      <c r="C287" s="1" t="s">
        <v>34</v>
      </c>
      <c r="D287" s="16">
        <v>139.91</v>
      </c>
      <c r="E287" s="2">
        <v>60.996599999999994</v>
      </c>
      <c r="F287" s="3">
        <f t="shared" ref="F287:F295" si="11">ROUND(D287*E287,2)</f>
        <v>8534.0300000000007</v>
      </c>
    </row>
    <row r="288" spans="1:6" ht="51">
      <c r="A288" s="18" t="s">
        <v>263</v>
      </c>
      <c r="B288" s="17" t="s">
        <v>764</v>
      </c>
      <c r="C288" s="1" t="s">
        <v>34</v>
      </c>
      <c r="D288" s="16">
        <v>114.28</v>
      </c>
      <c r="E288" s="2">
        <v>19.279399999999999</v>
      </c>
      <c r="F288" s="3">
        <f t="shared" si="11"/>
        <v>2203.25</v>
      </c>
    </row>
    <row r="289" spans="1:6" ht="25.5">
      <c r="A289" s="18" t="s">
        <v>264</v>
      </c>
      <c r="B289" s="19" t="s">
        <v>853</v>
      </c>
      <c r="C289" s="1" t="s">
        <v>34</v>
      </c>
      <c r="D289" s="16">
        <v>104.4</v>
      </c>
      <c r="E289" s="2">
        <v>2.1337999999999999</v>
      </c>
      <c r="F289" s="3">
        <f t="shared" si="11"/>
        <v>222.77</v>
      </c>
    </row>
    <row r="290" spans="1:6" ht="25.5">
      <c r="A290" s="18" t="s">
        <v>265</v>
      </c>
      <c r="B290" s="19" t="s">
        <v>854</v>
      </c>
      <c r="C290" s="1" t="s">
        <v>34</v>
      </c>
      <c r="D290" s="16">
        <v>98.1</v>
      </c>
      <c r="E290" s="2">
        <v>4.1453999999999995</v>
      </c>
      <c r="F290" s="3">
        <f t="shared" si="11"/>
        <v>406.66</v>
      </c>
    </row>
    <row r="291" spans="1:6" ht="25.5">
      <c r="A291" s="18" t="s">
        <v>266</v>
      </c>
      <c r="B291" s="19" t="s">
        <v>618</v>
      </c>
      <c r="C291" s="1" t="s">
        <v>34</v>
      </c>
      <c r="D291" s="16">
        <v>642.77</v>
      </c>
      <c r="E291" s="2">
        <v>389.14119999999997</v>
      </c>
      <c r="F291" s="3">
        <f t="shared" si="11"/>
        <v>250128.29</v>
      </c>
    </row>
    <row r="292" spans="1:6" ht="25.5">
      <c r="A292" s="18" t="s">
        <v>267</v>
      </c>
      <c r="B292" s="19" t="s">
        <v>855</v>
      </c>
      <c r="C292" s="1" t="s">
        <v>34</v>
      </c>
      <c r="D292" s="16">
        <v>1891.24</v>
      </c>
      <c r="E292" s="2">
        <v>5.4989999999999997</v>
      </c>
      <c r="F292" s="3">
        <f t="shared" si="11"/>
        <v>10399.93</v>
      </c>
    </row>
    <row r="293" spans="1:6" ht="25.5">
      <c r="A293" s="18" t="s">
        <v>268</v>
      </c>
      <c r="B293" s="19" t="s">
        <v>856</v>
      </c>
      <c r="C293" s="1" t="s">
        <v>34</v>
      </c>
      <c r="D293" s="16">
        <v>1879.88</v>
      </c>
      <c r="E293" s="2">
        <v>5.4989999999999997</v>
      </c>
      <c r="F293" s="3">
        <f t="shared" si="11"/>
        <v>10337.459999999999</v>
      </c>
    </row>
    <row r="294" spans="1:6" ht="25.5">
      <c r="A294" s="18" t="s">
        <v>269</v>
      </c>
      <c r="B294" s="19" t="s">
        <v>857</v>
      </c>
      <c r="C294" s="1" t="s">
        <v>4</v>
      </c>
      <c r="D294" s="16">
        <v>2384.83</v>
      </c>
      <c r="E294" s="2">
        <v>4.9256000000000002</v>
      </c>
      <c r="F294" s="3">
        <f t="shared" si="11"/>
        <v>11746.72</v>
      </c>
    </row>
    <row r="295" spans="1:6">
      <c r="A295" s="18" t="s">
        <v>482</v>
      </c>
      <c r="B295" s="19" t="s">
        <v>858</v>
      </c>
      <c r="C295" s="1" t="s">
        <v>34</v>
      </c>
      <c r="D295" s="16">
        <v>3374.95</v>
      </c>
      <c r="E295" s="2">
        <v>17.211399999999998</v>
      </c>
      <c r="F295" s="3">
        <f t="shared" si="11"/>
        <v>58087.61</v>
      </c>
    </row>
    <row r="296" spans="1:6">
      <c r="A296" s="12" t="s">
        <v>270</v>
      </c>
      <c r="B296" s="13" t="s">
        <v>16</v>
      </c>
      <c r="C296" s="12"/>
      <c r="D296" s="14"/>
      <c r="E296" s="14"/>
      <c r="F296" s="14"/>
    </row>
    <row r="297" spans="1:6" ht="25.5">
      <c r="A297" s="18" t="s">
        <v>271</v>
      </c>
      <c r="B297" s="17" t="s">
        <v>813</v>
      </c>
      <c r="C297" s="1" t="s">
        <v>34</v>
      </c>
      <c r="D297" s="16">
        <v>642.77</v>
      </c>
      <c r="E297" s="2">
        <v>4.1641999999999992</v>
      </c>
      <c r="F297" s="3">
        <f t="shared" ref="F297:F302" si="12">ROUND(D297*E297,2)</f>
        <v>2676.62</v>
      </c>
    </row>
    <row r="298" spans="1:6" ht="38.25">
      <c r="A298" s="18" t="s">
        <v>278</v>
      </c>
      <c r="B298" s="17" t="s">
        <v>769</v>
      </c>
      <c r="C298" s="1" t="s">
        <v>34</v>
      </c>
      <c r="D298" s="16">
        <v>721.72</v>
      </c>
      <c r="E298" s="2">
        <v>1.8235999999999999</v>
      </c>
      <c r="F298" s="3">
        <f t="shared" si="12"/>
        <v>1316.13</v>
      </c>
    </row>
    <row r="299" spans="1:6" ht="25.5">
      <c r="A299" s="18" t="s">
        <v>279</v>
      </c>
      <c r="B299" s="17" t="s">
        <v>613</v>
      </c>
      <c r="C299" s="1" t="s">
        <v>34</v>
      </c>
      <c r="D299" s="16">
        <v>642.77</v>
      </c>
      <c r="E299" s="2">
        <v>1.0997999999999999</v>
      </c>
      <c r="F299" s="3">
        <f t="shared" si="12"/>
        <v>706.92</v>
      </c>
    </row>
    <row r="300" spans="1:6" ht="25.5">
      <c r="A300" s="18" t="s">
        <v>280</v>
      </c>
      <c r="B300" s="17" t="s">
        <v>770</v>
      </c>
      <c r="C300" s="1" t="s">
        <v>34</v>
      </c>
      <c r="D300" s="16">
        <v>721.72</v>
      </c>
      <c r="E300" s="2">
        <v>2.1901999999999999</v>
      </c>
      <c r="F300" s="3">
        <f t="shared" si="12"/>
        <v>1580.71</v>
      </c>
    </row>
    <row r="301" spans="1:6" ht="25.5">
      <c r="A301" s="18" t="s">
        <v>281</v>
      </c>
      <c r="B301" s="17" t="s">
        <v>771</v>
      </c>
      <c r="C301" s="1" t="s">
        <v>36</v>
      </c>
      <c r="D301" s="16">
        <v>1928.31</v>
      </c>
      <c r="E301" s="2">
        <v>1.5227999999999999</v>
      </c>
      <c r="F301" s="3">
        <f t="shared" si="12"/>
        <v>2936.43</v>
      </c>
    </row>
    <row r="302" spans="1:6" ht="25.5">
      <c r="A302" s="18" t="s">
        <v>282</v>
      </c>
      <c r="B302" s="17" t="s">
        <v>772</v>
      </c>
      <c r="C302" s="1" t="s">
        <v>36</v>
      </c>
      <c r="D302" s="16">
        <v>2165.16</v>
      </c>
      <c r="E302" s="2">
        <v>1.5227999999999999</v>
      </c>
      <c r="F302" s="3">
        <f t="shared" si="12"/>
        <v>3297.11</v>
      </c>
    </row>
    <row r="303" spans="1:6">
      <c r="A303" s="12" t="s">
        <v>272</v>
      </c>
      <c r="B303" s="13" t="s">
        <v>23</v>
      </c>
      <c r="C303" s="12"/>
      <c r="D303" s="14"/>
      <c r="E303" s="14"/>
      <c r="F303" s="14"/>
    </row>
    <row r="304" spans="1:6" ht="25.5">
      <c r="A304" s="18" t="s">
        <v>273</v>
      </c>
      <c r="B304" s="17" t="s">
        <v>622</v>
      </c>
      <c r="C304" s="1" t="s">
        <v>34</v>
      </c>
      <c r="D304" s="16">
        <v>1.81</v>
      </c>
      <c r="E304" s="2">
        <v>318.33099999999996</v>
      </c>
      <c r="F304" s="3">
        <f t="shared" ref="F304:F309" si="13">ROUND(D304*E304,2)</f>
        <v>576.17999999999995</v>
      </c>
    </row>
    <row r="305" spans="1:6" ht="25.5">
      <c r="A305" s="18" t="s">
        <v>276</v>
      </c>
      <c r="B305" s="19" t="s">
        <v>794</v>
      </c>
      <c r="C305" s="1" t="s">
        <v>34</v>
      </c>
      <c r="D305" s="16">
        <v>3.11</v>
      </c>
      <c r="E305" s="2">
        <v>348.77760000000001</v>
      </c>
      <c r="F305" s="3">
        <f t="shared" si="13"/>
        <v>1084.7</v>
      </c>
    </row>
    <row r="306" spans="1:6">
      <c r="A306" s="18" t="s">
        <v>632</v>
      </c>
      <c r="B306" s="17" t="s">
        <v>620</v>
      </c>
      <c r="C306" s="1" t="s">
        <v>34</v>
      </c>
      <c r="D306" s="16">
        <v>4.92</v>
      </c>
      <c r="E306" s="2">
        <v>102.47879999999999</v>
      </c>
      <c r="F306" s="3">
        <f t="shared" si="13"/>
        <v>504.2</v>
      </c>
    </row>
    <row r="307" spans="1:6">
      <c r="A307" s="18" t="s">
        <v>277</v>
      </c>
      <c r="B307" s="19" t="s">
        <v>859</v>
      </c>
      <c r="C307" s="1" t="s">
        <v>4</v>
      </c>
      <c r="D307" s="16">
        <v>3389.77</v>
      </c>
      <c r="E307" s="2">
        <v>27.447999999999997</v>
      </c>
      <c r="F307" s="3">
        <f t="shared" si="13"/>
        <v>93042.41</v>
      </c>
    </row>
    <row r="308" spans="1:6" ht="51">
      <c r="A308" s="18" t="s">
        <v>633</v>
      </c>
      <c r="B308" s="19" t="s">
        <v>796</v>
      </c>
      <c r="C308" s="32" t="s">
        <v>2</v>
      </c>
      <c r="D308" s="16">
        <v>248.8</v>
      </c>
      <c r="E308" s="2">
        <v>8.9017999999999997</v>
      </c>
      <c r="F308" s="3">
        <f t="shared" si="13"/>
        <v>2214.77</v>
      </c>
    </row>
    <row r="309" spans="1:6" ht="51">
      <c r="A309" s="18" t="s">
        <v>500</v>
      </c>
      <c r="B309" s="19" t="s">
        <v>847</v>
      </c>
      <c r="C309" s="1" t="s">
        <v>4</v>
      </c>
      <c r="D309" s="16">
        <v>15.61</v>
      </c>
      <c r="E309" s="2">
        <v>27.927399999999999</v>
      </c>
      <c r="F309" s="3">
        <f t="shared" si="13"/>
        <v>435.95</v>
      </c>
    </row>
    <row r="310" spans="1:6">
      <c r="A310" s="12" t="s">
        <v>274</v>
      </c>
      <c r="B310" s="13" t="s">
        <v>19</v>
      </c>
      <c r="C310" s="12"/>
      <c r="D310" s="14"/>
      <c r="E310" s="14"/>
      <c r="F310" s="14"/>
    </row>
    <row r="311" spans="1:6" ht="38.25">
      <c r="A311" s="18" t="s">
        <v>275</v>
      </c>
      <c r="B311" s="19" t="s">
        <v>776</v>
      </c>
      <c r="C311" s="1" t="s">
        <v>55</v>
      </c>
      <c r="D311" s="16">
        <v>1</v>
      </c>
      <c r="E311" s="2">
        <v>1397.0185999999999</v>
      </c>
      <c r="F311" s="3">
        <f>ROUND(D311*E311,2)</f>
        <v>1397.02</v>
      </c>
    </row>
    <row r="312" spans="1:6" ht="25.5">
      <c r="A312" s="18" t="s">
        <v>469</v>
      </c>
      <c r="B312" s="19" t="s">
        <v>842</v>
      </c>
      <c r="C312" s="1" t="s">
        <v>55</v>
      </c>
      <c r="D312" s="16">
        <v>6</v>
      </c>
      <c r="E312" s="2">
        <v>1432.1369999999999</v>
      </c>
      <c r="F312" s="3">
        <f>ROUND(D312*E312,2)</f>
        <v>8592.82</v>
      </c>
    </row>
    <row r="313" spans="1:6">
      <c r="A313" s="12" t="s">
        <v>470</v>
      </c>
      <c r="B313" s="13" t="s">
        <v>26</v>
      </c>
      <c r="C313" s="12"/>
      <c r="D313" s="14"/>
      <c r="E313" s="14"/>
      <c r="F313" s="14"/>
    </row>
    <row r="314" spans="1:6" ht="25.5">
      <c r="A314" s="26" t="s">
        <v>471</v>
      </c>
      <c r="B314" s="33" t="s">
        <v>860</v>
      </c>
      <c r="C314" s="1" t="s">
        <v>3</v>
      </c>
      <c r="D314" s="16">
        <v>795.12</v>
      </c>
      <c r="E314" s="2">
        <v>46.633399999999995</v>
      </c>
      <c r="F314" s="3">
        <f>ROUND(D314*E314,2)</f>
        <v>37079.15</v>
      </c>
    </row>
    <row r="315" spans="1:6" ht="25.5">
      <c r="A315" s="26" t="s">
        <v>472</v>
      </c>
      <c r="B315" s="19" t="s">
        <v>799</v>
      </c>
      <c r="C315" s="1" t="s">
        <v>34</v>
      </c>
      <c r="D315" s="16">
        <v>2</v>
      </c>
      <c r="E315" s="2">
        <v>392.51579999999996</v>
      </c>
      <c r="F315" s="3">
        <f>ROUND(D315*E315,2)</f>
        <v>785.03</v>
      </c>
    </row>
    <row r="316" spans="1:6" ht="25.5">
      <c r="A316" s="12" t="s">
        <v>473</v>
      </c>
      <c r="B316" s="13" t="s">
        <v>20</v>
      </c>
      <c r="C316" s="12"/>
      <c r="D316" s="14"/>
      <c r="E316" s="14"/>
      <c r="F316" s="14"/>
    </row>
    <row r="317" spans="1:6" ht="38.25">
      <c r="A317" s="18" t="s">
        <v>474</v>
      </c>
      <c r="B317" s="17" t="s">
        <v>782</v>
      </c>
      <c r="C317" s="1" t="s">
        <v>3</v>
      </c>
      <c r="D317" s="16">
        <v>128</v>
      </c>
      <c r="E317" s="2">
        <v>4.3334000000000001</v>
      </c>
      <c r="F317" s="3">
        <f>ROUND(D317*E317,2)</f>
        <v>554.67999999999995</v>
      </c>
    </row>
    <row r="318" spans="1:6">
      <c r="A318" s="12" t="s">
        <v>501</v>
      </c>
      <c r="B318" s="13" t="s">
        <v>21</v>
      </c>
      <c r="C318" s="12"/>
      <c r="D318" s="14"/>
      <c r="E318" s="14"/>
      <c r="F318" s="14"/>
    </row>
    <row r="319" spans="1:6">
      <c r="A319" s="18" t="s">
        <v>534</v>
      </c>
      <c r="B319" s="17" t="s">
        <v>786</v>
      </c>
      <c r="C319" s="1" t="s">
        <v>3</v>
      </c>
      <c r="D319" s="16">
        <v>148</v>
      </c>
      <c r="E319" s="2">
        <v>2.3311999999999999</v>
      </c>
      <c r="F319" s="3">
        <f>ROUND(D319*E319,2)</f>
        <v>345.02</v>
      </c>
    </row>
    <row r="320" spans="1:6">
      <c r="A320" s="12" t="s">
        <v>502</v>
      </c>
      <c r="B320" s="13" t="s">
        <v>27</v>
      </c>
      <c r="C320" s="12"/>
      <c r="D320" s="14"/>
      <c r="E320" s="14"/>
      <c r="F320" s="14"/>
    </row>
    <row r="321" spans="1:6" ht="25.5">
      <c r="A321" s="18" t="s">
        <v>732</v>
      </c>
      <c r="B321" s="17" t="s">
        <v>819</v>
      </c>
      <c r="C321" s="1" t="s">
        <v>4</v>
      </c>
      <c r="D321" s="16">
        <v>38.74</v>
      </c>
      <c r="E321" s="2">
        <v>59.163599999999995</v>
      </c>
      <c r="F321" s="3">
        <f>ROUND(D321*E321,2)</f>
        <v>2292</v>
      </c>
    </row>
    <row r="322" spans="1:6" ht="38.25">
      <c r="A322" s="18" t="s">
        <v>733</v>
      </c>
      <c r="B322" s="19" t="s">
        <v>861</v>
      </c>
      <c r="C322" s="1" t="s">
        <v>4</v>
      </c>
      <c r="D322" s="16">
        <v>43.64</v>
      </c>
      <c r="E322" s="2">
        <v>3.3181999999999996</v>
      </c>
      <c r="F322" s="3">
        <f>ROUND(D322*E322,2)</f>
        <v>144.81</v>
      </c>
    </row>
    <row r="323" spans="1:6" ht="76.5">
      <c r="A323" s="18" t="s">
        <v>734</v>
      </c>
      <c r="B323" s="17" t="s">
        <v>827</v>
      </c>
      <c r="C323" s="1" t="s">
        <v>4</v>
      </c>
      <c r="D323" s="16">
        <v>43.64</v>
      </c>
      <c r="E323" s="2">
        <v>33.407599999999995</v>
      </c>
      <c r="F323" s="3">
        <f>ROUND(D323*E323,2)</f>
        <v>1457.91</v>
      </c>
    </row>
    <row r="324" spans="1:6">
      <c r="A324" s="12" t="s">
        <v>475</v>
      </c>
      <c r="B324" s="13" t="s">
        <v>450</v>
      </c>
      <c r="C324" s="12"/>
      <c r="D324" s="14"/>
      <c r="E324" s="14"/>
      <c r="F324" s="14"/>
    </row>
    <row r="325" spans="1:6" ht="63.75">
      <c r="A325" s="18" t="s">
        <v>476</v>
      </c>
      <c r="B325" s="19" t="s">
        <v>862</v>
      </c>
      <c r="C325" s="1" t="s">
        <v>3</v>
      </c>
      <c r="D325" s="16">
        <v>730.15</v>
      </c>
      <c r="E325" s="2">
        <v>32.260799999999996</v>
      </c>
      <c r="F325" s="3">
        <f t="shared" ref="F325:F330" si="14">ROUND(D325*E325,2)</f>
        <v>23555.22</v>
      </c>
    </row>
    <row r="326" spans="1:6">
      <c r="A326" s="18" t="s">
        <v>477</v>
      </c>
      <c r="B326" s="6" t="s">
        <v>626</v>
      </c>
      <c r="C326" s="1" t="s">
        <v>4</v>
      </c>
      <c r="D326" s="16">
        <v>77.61</v>
      </c>
      <c r="E326" s="2">
        <v>125.396</v>
      </c>
      <c r="F326" s="3">
        <f t="shared" si="14"/>
        <v>9731.98</v>
      </c>
    </row>
    <row r="327" spans="1:6" ht="38.25">
      <c r="A327" s="18" t="s">
        <v>478</v>
      </c>
      <c r="B327" s="19" t="s">
        <v>863</v>
      </c>
      <c r="C327" s="25" t="s">
        <v>3</v>
      </c>
      <c r="D327" s="16">
        <v>70</v>
      </c>
      <c r="E327" s="2">
        <v>59.248199999999997</v>
      </c>
      <c r="F327" s="3">
        <f t="shared" si="14"/>
        <v>4147.37</v>
      </c>
    </row>
    <row r="328" spans="1:6" ht="25.5">
      <c r="A328" s="18" t="s">
        <v>479</v>
      </c>
      <c r="B328" s="19" t="s">
        <v>864</v>
      </c>
      <c r="C328" s="1" t="s">
        <v>4</v>
      </c>
      <c r="D328" s="16">
        <v>10</v>
      </c>
      <c r="E328" s="2">
        <v>34.770600000000002</v>
      </c>
      <c r="F328" s="3">
        <f t="shared" si="14"/>
        <v>347.71</v>
      </c>
    </row>
    <row r="329" spans="1:6">
      <c r="A329" s="18" t="s">
        <v>480</v>
      </c>
      <c r="B329" s="19" t="s">
        <v>865</v>
      </c>
      <c r="C329" s="1" t="s">
        <v>4</v>
      </c>
      <c r="D329" s="16">
        <v>2513.46</v>
      </c>
      <c r="E329" s="2">
        <v>10.969799999999999</v>
      </c>
      <c r="F329" s="3">
        <f t="shared" si="14"/>
        <v>27572.15</v>
      </c>
    </row>
    <row r="330" spans="1:6" ht="25.5">
      <c r="A330" s="18" t="s">
        <v>481</v>
      </c>
      <c r="B330" s="19" t="s">
        <v>866</v>
      </c>
      <c r="C330" s="1" t="s">
        <v>55</v>
      </c>
      <c r="D330" s="16">
        <v>178</v>
      </c>
      <c r="E330" s="2">
        <v>152.64659999999998</v>
      </c>
      <c r="F330" s="3">
        <f t="shared" si="14"/>
        <v>27171.09</v>
      </c>
    </row>
    <row r="331" spans="1:6">
      <c r="A331" s="12" t="s">
        <v>503</v>
      </c>
      <c r="B331" s="13" t="s">
        <v>29</v>
      </c>
      <c r="C331" s="12"/>
      <c r="D331" s="14"/>
      <c r="E331" s="14"/>
      <c r="F331" s="14"/>
    </row>
    <row r="332" spans="1:6" ht="25.5">
      <c r="A332" s="18" t="s">
        <v>504</v>
      </c>
      <c r="B332" s="19" t="s">
        <v>867</v>
      </c>
      <c r="C332" s="1" t="s">
        <v>55</v>
      </c>
      <c r="D332" s="16">
        <v>1</v>
      </c>
      <c r="E332" s="2">
        <v>194.57999999999998</v>
      </c>
      <c r="F332" s="3">
        <f>ROUND(D332*E332,2)</f>
        <v>194.58</v>
      </c>
    </row>
    <row r="333" spans="1:6" ht="25.5">
      <c r="A333" s="18" t="s">
        <v>505</v>
      </c>
      <c r="B333" s="19" t="s">
        <v>850</v>
      </c>
      <c r="C333" s="1" t="s">
        <v>55</v>
      </c>
      <c r="D333" s="16">
        <v>4</v>
      </c>
      <c r="E333" s="2">
        <v>157.215</v>
      </c>
      <c r="F333" s="3">
        <f>ROUND(D333*E333,2)</f>
        <v>628.86</v>
      </c>
    </row>
    <row r="334" spans="1:6">
      <c r="A334" s="12" t="s">
        <v>506</v>
      </c>
      <c r="B334" s="13" t="s">
        <v>79</v>
      </c>
      <c r="C334" s="12"/>
      <c r="D334" s="14"/>
      <c r="E334" s="14"/>
      <c r="F334" s="14"/>
    </row>
    <row r="335" spans="1:6">
      <c r="A335" s="18" t="s">
        <v>511</v>
      </c>
      <c r="B335" s="19" t="s">
        <v>627</v>
      </c>
      <c r="C335" s="1" t="s">
        <v>4</v>
      </c>
      <c r="D335" s="16">
        <v>38300</v>
      </c>
      <c r="E335" s="2">
        <v>0.32899999999999996</v>
      </c>
      <c r="F335" s="3">
        <f>ROUND(D335*E335,2)</f>
        <v>12600.7</v>
      </c>
    </row>
    <row r="336" spans="1:6">
      <c r="A336" s="18" t="s">
        <v>512</v>
      </c>
      <c r="B336" s="19" t="s">
        <v>868</v>
      </c>
      <c r="C336" s="1" t="s">
        <v>4</v>
      </c>
      <c r="D336" s="16">
        <v>10.18</v>
      </c>
      <c r="E336" s="2">
        <v>70.293199999999999</v>
      </c>
      <c r="F336" s="3">
        <f>ROUND(D336*E336,2)</f>
        <v>715.58</v>
      </c>
    </row>
    <row r="337" spans="1:6">
      <c r="A337" s="12" t="s">
        <v>507</v>
      </c>
      <c r="B337" s="13" t="s">
        <v>33</v>
      </c>
      <c r="C337" s="12"/>
      <c r="D337" s="14"/>
      <c r="E337" s="14"/>
      <c r="F337" s="14"/>
    </row>
    <row r="338" spans="1:6">
      <c r="A338" s="18" t="s">
        <v>508</v>
      </c>
      <c r="B338" s="19" t="s">
        <v>869</v>
      </c>
      <c r="C338" s="1" t="s">
        <v>3</v>
      </c>
      <c r="D338" s="16">
        <v>20</v>
      </c>
      <c r="E338" s="2">
        <v>58.308199999999999</v>
      </c>
      <c r="F338" s="3">
        <f>ROUND(D338*E338,2)</f>
        <v>1166.1600000000001</v>
      </c>
    </row>
    <row r="339" spans="1:6" ht="38.25">
      <c r="A339" s="18" t="s">
        <v>509</v>
      </c>
      <c r="B339" s="19" t="s">
        <v>870</v>
      </c>
      <c r="C339" s="1" t="s">
        <v>4</v>
      </c>
      <c r="D339" s="16">
        <v>1041.8900000000001</v>
      </c>
      <c r="E339" s="2">
        <v>125.05759999999998</v>
      </c>
      <c r="F339" s="3">
        <f>ROUND(D339*E339,2)</f>
        <v>130296.26</v>
      </c>
    </row>
    <row r="340" spans="1:6">
      <c r="A340" s="18" t="s">
        <v>510</v>
      </c>
      <c r="B340" s="19" t="s">
        <v>871</v>
      </c>
      <c r="C340" s="1" t="s">
        <v>34</v>
      </c>
      <c r="D340" s="16">
        <v>202.79</v>
      </c>
      <c r="E340" s="2">
        <v>44.744</v>
      </c>
      <c r="F340" s="3">
        <f>ROUND(D340*E340,2)</f>
        <v>9073.64</v>
      </c>
    </row>
    <row r="341" spans="1:6">
      <c r="A341" s="12" t="s">
        <v>464</v>
      </c>
      <c r="B341" s="13" t="s">
        <v>46</v>
      </c>
      <c r="C341" s="12"/>
      <c r="D341" s="14"/>
      <c r="E341" s="14" t="s">
        <v>895</v>
      </c>
      <c r="F341" s="14">
        <f>SUM(F342:F369)</f>
        <v>138758.19999999998</v>
      </c>
    </row>
    <row r="342" spans="1:6">
      <c r="A342" s="12" t="s">
        <v>465</v>
      </c>
      <c r="B342" s="13" t="s">
        <v>47</v>
      </c>
      <c r="C342" s="12"/>
      <c r="D342" s="14"/>
      <c r="E342" s="14"/>
      <c r="F342" s="14"/>
    </row>
    <row r="343" spans="1:6" ht="25.5">
      <c r="A343" s="18" t="s">
        <v>603</v>
      </c>
      <c r="B343" s="19" t="s">
        <v>872</v>
      </c>
      <c r="C343" s="1" t="s">
        <v>55</v>
      </c>
      <c r="D343" s="16">
        <v>1</v>
      </c>
      <c r="E343" s="2">
        <v>14522.8308</v>
      </c>
      <c r="F343" s="3">
        <f>ROUND(D343*E343,2)</f>
        <v>14522.83</v>
      </c>
    </row>
    <row r="344" spans="1:6">
      <c r="A344" s="12" t="s">
        <v>466</v>
      </c>
      <c r="B344" s="13" t="s">
        <v>634</v>
      </c>
      <c r="C344" s="12"/>
      <c r="D344" s="14"/>
      <c r="E344" s="14"/>
      <c r="F344" s="14"/>
    </row>
    <row r="345" spans="1:6">
      <c r="A345" s="18" t="s">
        <v>382</v>
      </c>
      <c r="B345" s="19" t="s">
        <v>873</v>
      </c>
      <c r="C345" s="1" t="s">
        <v>670</v>
      </c>
      <c r="D345" s="16">
        <v>1</v>
      </c>
      <c r="E345" s="2">
        <v>14692.322199999999</v>
      </c>
      <c r="F345" s="3">
        <f t="shared" ref="F345:F353" si="15">ROUND(D345*E345,2)</f>
        <v>14692.32</v>
      </c>
    </row>
    <row r="346" spans="1:6" ht="25.5">
      <c r="A346" s="18" t="s">
        <v>383</v>
      </c>
      <c r="B346" s="19" t="s">
        <v>874</v>
      </c>
      <c r="C346" s="1" t="s">
        <v>55</v>
      </c>
      <c r="D346" s="16">
        <v>1</v>
      </c>
      <c r="E346" s="2">
        <v>3900.3514</v>
      </c>
      <c r="F346" s="3">
        <f t="shared" si="15"/>
        <v>3900.35</v>
      </c>
    </row>
    <row r="347" spans="1:6">
      <c r="A347" s="18" t="s">
        <v>384</v>
      </c>
      <c r="B347" s="19" t="s">
        <v>635</v>
      </c>
      <c r="C347" s="1" t="s">
        <v>55</v>
      </c>
      <c r="D347" s="16">
        <v>1</v>
      </c>
      <c r="E347" s="2">
        <v>4139.5625999999993</v>
      </c>
      <c r="F347" s="3">
        <f t="shared" si="15"/>
        <v>4139.5600000000004</v>
      </c>
    </row>
    <row r="348" spans="1:6">
      <c r="A348" s="18" t="s">
        <v>385</v>
      </c>
      <c r="B348" s="19" t="s">
        <v>636</v>
      </c>
      <c r="C348" s="1" t="s">
        <v>55</v>
      </c>
      <c r="D348" s="16">
        <v>1</v>
      </c>
      <c r="E348" s="2">
        <v>4952.9539999999997</v>
      </c>
      <c r="F348" s="3">
        <f t="shared" si="15"/>
        <v>4952.95</v>
      </c>
    </row>
    <row r="349" spans="1:6" ht="25.5">
      <c r="A349" s="18" t="s">
        <v>386</v>
      </c>
      <c r="B349" s="19" t="s">
        <v>637</v>
      </c>
      <c r="C349" s="1" t="s">
        <v>55</v>
      </c>
      <c r="D349" s="16">
        <v>1</v>
      </c>
      <c r="E349" s="2">
        <v>5728.9897999999994</v>
      </c>
      <c r="F349" s="3">
        <f t="shared" si="15"/>
        <v>5728.99</v>
      </c>
    </row>
    <row r="350" spans="1:6">
      <c r="A350" s="18" t="s">
        <v>387</v>
      </c>
      <c r="B350" s="19" t="s">
        <v>638</v>
      </c>
      <c r="C350" s="1" t="s">
        <v>55</v>
      </c>
      <c r="D350" s="16">
        <v>1</v>
      </c>
      <c r="E350" s="2">
        <v>2545.6327999999999</v>
      </c>
      <c r="F350" s="3">
        <f t="shared" si="15"/>
        <v>2545.63</v>
      </c>
    </row>
    <row r="351" spans="1:6">
      <c r="A351" s="18" t="s">
        <v>388</v>
      </c>
      <c r="B351" s="19" t="s">
        <v>875</v>
      </c>
      <c r="C351" s="1" t="s">
        <v>55</v>
      </c>
      <c r="D351" s="16">
        <v>1</v>
      </c>
      <c r="E351" s="2">
        <v>7310.0509999999995</v>
      </c>
      <c r="F351" s="3">
        <f t="shared" si="15"/>
        <v>7310.05</v>
      </c>
    </row>
    <row r="352" spans="1:6">
      <c r="A352" s="18" t="s">
        <v>389</v>
      </c>
      <c r="B352" s="19" t="s">
        <v>639</v>
      </c>
      <c r="C352" s="1" t="s">
        <v>55</v>
      </c>
      <c r="D352" s="16">
        <v>1</v>
      </c>
      <c r="E352" s="2">
        <v>6132.1088</v>
      </c>
      <c r="F352" s="3">
        <f t="shared" si="15"/>
        <v>6132.11</v>
      </c>
    </row>
    <row r="353" spans="1:6" ht="25.5">
      <c r="A353" s="18" t="s">
        <v>668</v>
      </c>
      <c r="B353" s="19" t="s">
        <v>876</v>
      </c>
      <c r="C353" s="1" t="s">
        <v>55</v>
      </c>
      <c r="D353" s="16">
        <v>1</v>
      </c>
      <c r="E353" s="2">
        <v>2239.6815999999999</v>
      </c>
      <c r="F353" s="3">
        <f t="shared" si="15"/>
        <v>2239.6799999999998</v>
      </c>
    </row>
    <row r="354" spans="1:6">
      <c r="A354" s="12" t="s">
        <v>467</v>
      </c>
      <c r="B354" s="13" t="s">
        <v>640</v>
      </c>
      <c r="C354" s="12"/>
      <c r="D354" s="14"/>
      <c r="E354" s="14">
        <v>0</v>
      </c>
      <c r="F354" s="14"/>
    </row>
    <row r="355" spans="1:6">
      <c r="A355" s="18" t="s">
        <v>390</v>
      </c>
      <c r="B355" s="19" t="s">
        <v>877</v>
      </c>
      <c r="C355" s="1" t="s">
        <v>670</v>
      </c>
      <c r="D355" s="16">
        <v>1</v>
      </c>
      <c r="E355" s="2">
        <v>14315.551399999998</v>
      </c>
      <c r="F355" s="3">
        <f t="shared" ref="F355:F363" si="16">ROUND(D355*E355,2)</f>
        <v>14315.55</v>
      </c>
    </row>
    <row r="356" spans="1:6" ht="25.5">
      <c r="A356" s="18" t="s">
        <v>391</v>
      </c>
      <c r="B356" s="19" t="s">
        <v>878</v>
      </c>
      <c r="C356" s="1" t="s">
        <v>55</v>
      </c>
      <c r="D356" s="16">
        <v>1</v>
      </c>
      <c r="E356" s="2">
        <v>4077.9361999999992</v>
      </c>
      <c r="F356" s="3">
        <f t="shared" si="16"/>
        <v>4077.94</v>
      </c>
    </row>
    <row r="357" spans="1:6">
      <c r="A357" s="18" t="s">
        <v>392</v>
      </c>
      <c r="B357" s="19" t="s">
        <v>635</v>
      </c>
      <c r="C357" s="1" t="s">
        <v>55</v>
      </c>
      <c r="D357" s="16">
        <v>1</v>
      </c>
      <c r="E357" s="2">
        <v>4139.5625999999993</v>
      </c>
      <c r="F357" s="3">
        <f t="shared" si="16"/>
        <v>4139.5600000000004</v>
      </c>
    </row>
    <row r="358" spans="1:6">
      <c r="A358" s="18" t="s">
        <v>393</v>
      </c>
      <c r="B358" s="19" t="s">
        <v>641</v>
      </c>
      <c r="C358" s="1" t="s">
        <v>55</v>
      </c>
      <c r="D358" s="16">
        <v>1</v>
      </c>
      <c r="E358" s="2">
        <v>6178.9771999999994</v>
      </c>
      <c r="F358" s="3">
        <f t="shared" si="16"/>
        <v>6178.98</v>
      </c>
    </row>
    <row r="359" spans="1:6" ht="25.5">
      <c r="A359" s="18" t="s">
        <v>394</v>
      </c>
      <c r="B359" s="19" t="s">
        <v>642</v>
      </c>
      <c r="C359" s="1" t="s">
        <v>55</v>
      </c>
      <c r="D359" s="16">
        <v>1</v>
      </c>
      <c r="E359" s="2">
        <v>5730.8792000000003</v>
      </c>
      <c r="F359" s="3">
        <f t="shared" si="16"/>
        <v>5730.88</v>
      </c>
    </row>
    <row r="360" spans="1:6">
      <c r="A360" s="18" t="s">
        <v>395</v>
      </c>
      <c r="B360" s="19" t="s">
        <v>638</v>
      </c>
      <c r="C360" s="1" t="s">
        <v>55</v>
      </c>
      <c r="D360" s="16">
        <v>1</v>
      </c>
      <c r="E360" s="2">
        <v>2545.6327999999999</v>
      </c>
      <c r="F360" s="3">
        <f t="shared" si="16"/>
        <v>2545.63</v>
      </c>
    </row>
    <row r="361" spans="1:6">
      <c r="A361" s="18" t="s">
        <v>396</v>
      </c>
      <c r="B361" s="19" t="s">
        <v>875</v>
      </c>
      <c r="C361" s="1" t="s">
        <v>55</v>
      </c>
      <c r="D361" s="16">
        <v>1</v>
      </c>
      <c r="E361" s="2">
        <v>7302.625</v>
      </c>
      <c r="F361" s="3">
        <f t="shared" si="16"/>
        <v>7302.63</v>
      </c>
    </row>
    <row r="362" spans="1:6">
      <c r="A362" s="18" t="s">
        <v>397</v>
      </c>
      <c r="B362" s="19" t="s">
        <v>639</v>
      </c>
      <c r="C362" s="1" t="s">
        <v>55</v>
      </c>
      <c r="D362" s="16">
        <v>1</v>
      </c>
      <c r="E362" s="2">
        <v>6583.0079999999998</v>
      </c>
      <c r="F362" s="3">
        <f t="shared" si="16"/>
        <v>6583.01</v>
      </c>
    </row>
    <row r="363" spans="1:6" ht="25.5">
      <c r="A363" s="18" t="s">
        <v>669</v>
      </c>
      <c r="B363" s="19" t="s">
        <v>879</v>
      </c>
      <c r="C363" s="1" t="s">
        <v>55</v>
      </c>
      <c r="D363" s="16">
        <v>1</v>
      </c>
      <c r="E363" s="2">
        <v>2239.6815999999999</v>
      </c>
      <c r="F363" s="3">
        <f t="shared" si="16"/>
        <v>2239.6799999999998</v>
      </c>
    </row>
    <row r="364" spans="1:6">
      <c r="A364" s="12" t="s">
        <v>377</v>
      </c>
      <c r="B364" s="13" t="s">
        <v>643</v>
      </c>
      <c r="C364" s="12"/>
      <c r="D364" s="14"/>
      <c r="E364" s="14">
        <v>0</v>
      </c>
      <c r="F364" s="14"/>
    </row>
    <row r="365" spans="1:6">
      <c r="A365" s="18" t="s">
        <v>378</v>
      </c>
      <c r="B365" s="19" t="s">
        <v>644</v>
      </c>
      <c r="C365" s="1" t="s">
        <v>612</v>
      </c>
      <c r="D365" s="16">
        <v>1</v>
      </c>
      <c r="E365" s="2">
        <v>3775.8577999999998</v>
      </c>
      <c r="F365" s="3">
        <f>ROUND(D365*E365,2)</f>
        <v>3775.86</v>
      </c>
    </row>
    <row r="366" spans="1:6">
      <c r="A366" s="18" t="s">
        <v>379</v>
      </c>
      <c r="B366" s="19" t="s">
        <v>880</v>
      </c>
      <c r="C366" s="1" t="s">
        <v>55</v>
      </c>
      <c r="D366" s="16">
        <v>1</v>
      </c>
      <c r="E366" s="2">
        <v>2275.3451999999997</v>
      </c>
      <c r="F366" s="3">
        <f>ROUND(D366*E366,2)</f>
        <v>2275.35</v>
      </c>
    </row>
    <row r="367" spans="1:6">
      <c r="A367" s="18" t="s">
        <v>380</v>
      </c>
      <c r="B367" s="19" t="s">
        <v>881</v>
      </c>
      <c r="C367" s="1" t="s">
        <v>55</v>
      </c>
      <c r="D367" s="16">
        <v>1</v>
      </c>
      <c r="E367" s="2">
        <v>3405.8079999999995</v>
      </c>
      <c r="F367" s="3">
        <f>ROUND(D367*E367,2)</f>
        <v>3405.81</v>
      </c>
    </row>
    <row r="368" spans="1:6">
      <c r="A368" s="18" t="s">
        <v>381</v>
      </c>
      <c r="B368" s="19" t="s">
        <v>882</v>
      </c>
      <c r="C368" s="1" t="s">
        <v>55</v>
      </c>
      <c r="D368" s="16">
        <v>1</v>
      </c>
      <c r="E368" s="2">
        <v>6084.3003999999992</v>
      </c>
      <c r="F368" s="3">
        <f>ROUND(D368*E368,2)</f>
        <v>6084.3</v>
      </c>
    </row>
    <row r="369" spans="1:6" s="34" customFormat="1" ht="25.5">
      <c r="A369" s="18" t="s">
        <v>468</v>
      </c>
      <c r="B369" s="19" t="s">
        <v>645</v>
      </c>
      <c r="C369" s="1" t="s">
        <v>55</v>
      </c>
      <c r="D369" s="16">
        <v>1</v>
      </c>
      <c r="E369" s="2">
        <v>3938.5529999999994</v>
      </c>
      <c r="F369" s="3">
        <f>ROUND(D369*E369,2)</f>
        <v>3938.55</v>
      </c>
    </row>
    <row r="370" spans="1:6">
      <c r="A370" s="12"/>
      <c r="B370" s="35"/>
      <c r="C370" s="12"/>
      <c r="D370" s="14"/>
      <c r="E370" s="50" t="s">
        <v>599</v>
      </c>
      <c r="F370" s="36">
        <f>SUMIF(E6:E369,"Subtotal",F6:F369)</f>
        <v>5566964.6400000006</v>
      </c>
    </row>
    <row r="371" spans="1:6">
      <c r="A371" s="37"/>
      <c r="B371" s="38"/>
      <c r="C371" s="39"/>
      <c r="D371" s="8"/>
      <c r="E371" s="8"/>
    </row>
    <row r="372" spans="1:6">
      <c r="A372" s="37"/>
      <c r="B372" s="38"/>
      <c r="C372" s="39"/>
      <c r="D372" s="8"/>
      <c r="E372" s="41"/>
      <c r="F372" s="42"/>
    </row>
    <row r="373" spans="1:6">
      <c r="A373" s="43"/>
      <c r="B373" s="44"/>
      <c r="C373" s="45"/>
    </row>
    <row r="374" spans="1:6" ht="13.5" thickBot="1">
      <c r="A374" s="43"/>
      <c r="B374" s="44"/>
      <c r="C374" s="169"/>
      <c r="D374" s="170"/>
      <c r="E374" s="169"/>
      <c r="F374" s="169"/>
    </row>
    <row r="375" spans="1:6">
      <c r="A375" s="43"/>
      <c r="B375" s="44"/>
      <c r="C375" s="262" t="str">
        <f>basica!C81</f>
        <v>GIL DO NASCIMENTO SANTOS</v>
      </c>
      <c r="D375" s="263"/>
      <c r="E375" s="263"/>
      <c r="F375" s="263"/>
    </row>
    <row r="376" spans="1:6">
      <c r="A376" s="43"/>
      <c r="B376" s="44"/>
      <c r="C376" s="263" t="str">
        <f>basica!C82</f>
        <v>RN-26130304432</v>
      </c>
      <c r="D376" s="263"/>
      <c r="E376" s="263"/>
      <c r="F376" s="263"/>
    </row>
    <row r="377" spans="1:6">
      <c r="A377" s="39"/>
      <c r="B377" s="38"/>
      <c r="C377" s="39"/>
      <c r="D377" s="8"/>
      <c r="E377" s="8"/>
      <c r="F377" s="8"/>
    </row>
    <row r="378" spans="1:6">
      <c r="A378" s="39"/>
      <c r="B378" s="38"/>
      <c r="C378" s="39"/>
      <c r="D378" s="8"/>
      <c r="E378" s="8"/>
      <c r="F378" s="8"/>
    </row>
    <row r="379" spans="1:6">
      <c r="A379" s="39"/>
      <c r="B379" s="38"/>
      <c r="C379" s="39"/>
      <c r="D379" s="8"/>
      <c r="E379" s="8"/>
      <c r="F379" s="8"/>
    </row>
    <row r="380" spans="1:6">
      <c r="A380" s="39"/>
      <c r="B380" s="38"/>
      <c r="C380" s="39"/>
      <c r="D380" s="8"/>
      <c r="E380" s="8"/>
      <c r="F380" s="8"/>
    </row>
    <row r="381" spans="1:6">
      <c r="A381" s="39"/>
      <c r="B381" s="38"/>
      <c r="C381" s="39"/>
      <c r="D381" s="8"/>
      <c r="E381" s="8"/>
      <c r="F381" s="8"/>
    </row>
    <row r="382" spans="1:6">
      <c r="A382" s="39"/>
      <c r="B382" s="38"/>
      <c r="C382" s="39"/>
      <c r="D382" s="8"/>
      <c r="E382" s="8"/>
      <c r="F382" s="8"/>
    </row>
    <row r="383" spans="1:6">
      <c r="A383" s="39"/>
      <c r="B383" s="38"/>
      <c r="C383" s="39"/>
      <c r="D383" s="8"/>
      <c r="E383" s="8"/>
      <c r="F383" s="8"/>
    </row>
    <row r="384" spans="1:6">
      <c r="A384" s="39"/>
      <c r="B384" s="38"/>
      <c r="C384" s="39"/>
      <c r="D384" s="8"/>
      <c r="E384" s="8"/>
      <c r="F384" s="8"/>
    </row>
    <row r="385" spans="1:6">
      <c r="A385" s="39"/>
      <c r="B385" s="38"/>
      <c r="C385" s="39"/>
      <c r="D385" s="8"/>
      <c r="E385" s="8"/>
      <c r="F385" s="8"/>
    </row>
    <row r="386" spans="1:6">
      <c r="A386" s="39"/>
      <c r="B386" s="38"/>
      <c r="C386" s="39"/>
      <c r="D386" s="8"/>
      <c r="E386" s="8"/>
      <c r="F386" s="8"/>
    </row>
    <row r="387" spans="1:6">
      <c r="A387" s="39"/>
      <c r="B387" s="38"/>
      <c r="C387" s="39"/>
      <c r="D387" s="8"/>
      <c r="E387" s="8"/>
      <c r="F387" s="8"/>
    </row>
    <row r="388" spans="1:6">
      <c r="A388" s="39"/>
      <c r="B388" s="38"/>
      <c r="C388" s="39"/>
      <c r="D388" s="8"/>
      <c r="E388" s="8"/>
      <c r="F388" s="8"/>
    </row>
    <row r="389" spans="1:6">
      <c r="A389" s="39"/>
      <c r="B389" s="38"/>
      <c r="C389" s="39"/>
      <c r="D389" s="8"/>
      <c r="E389" s="8"/>
      <c r="F389" s="8"/>
    </row>
    <row r="390" spans="1:6">
      <c r="A390" s="39"/>
      <c r="B390" s="38"/>
      <c r="C390" s="39"/>
      <c r="D390" s="8"/>
      <c r="E390" s="8"/>
      <c r="F390" s="8"/>
    </row>
    <row r="391" spans="1:6">
      <c r="A391" s="39"/>
      <c r="B391" s="38"/>
      <c r="C391" s="39"/>
      <c r="D391" s="8"/>
      <c r="E391" s="8"/>
      <c r="F391" s="8"/>
    </row>
    <row r="392" spans="1:6">
      <c r="A392" s="39"/>
      <c r="B392" s="38"/>
      <c r="C392" s="39"/>
      <c r="D392" s="8"/>
      <c r="E392" s="8"/>
      <c r="F392" s="8"/>
    </row>
    <row r="393" spans="1:6">
      <c r="A393" s="39"/>
      <c r="B393" s="38"/>
      <c r="C393" s="39"/>
      <c r="D393" s="8"/>
      <c r="E393" s="8"/>
      <c r="F393" s="8"/>
    </row>
    <row r="394" spans="1:6">
      <c r="A394" s="39"/>
      <c r="B394" s="38"/>
      <c r="C394" s="39"/>
      <c r="D394" s="8"/>
      <c r="E394" s="8"/>
      <c r="F394" s="8"/>
    </row>
    <row r="395" spans="1:6">
      <c r="A395" s="39"/>
      <c r="B395" s="38"/>
      <c r="C395" s="39"/>
      <c r="D395" s="8"/>
      <c r="E395" s="8"/>
      <c r="F395" s="8"/>
    </row>
    <row r="396" spans="1:6">
      <c r="A396" s="39"/>
      <c r="B396" s="38"/>
      <c r="C396" s="39"/>
      <c r="D396" s="8"/>
      <c r="E396" s="8"/>
      <c r="F396" s="8"/>
    </row>
    <row r="397" spans="1:6">
      <c r="A397" s="39"/>
      <c r="B397" s="38"/>
      <c r="C397" s="39"/>
      <c r="D397" s="8"/>
      <c r="E397" s="8"/>
      <c r="F397" s="8"/>
    </row>
    <row r="398" spans="1:6">
      <c r="A398" s="39"/>
      <c r="B398" s="38"/>
      <c r="C398" s="39"/>
      <c r="D398" s="8"/>
      <c r="E398" s="8"/>
      <c r="F398" s="8"/>
    </row>
    <row r="399" spans="1:6">
      <c r="A399" s="39"/>
      <c r="B399" s="38"/>
      <c r="C399" s="39"/>
      <c r="D399" s="8"/>
      <c r="E399" s="8"/>
      <c r="F399" s="8"/>
    </row>
    <row r="400" spans="1:6">
      <c r="A400" s="39"/>
      <c r="B400" s="38"/>
      <c r="C400" s="39"/>
      <c r="D400" s="8"/>
      <c r="E400" s="8"/>
      <c r="F400" s="8"/>
    </row>
    <row r="401" spans="1:6">
      <c r="A401" s="39"/>
      <c r="B401" s="38"/>
      <c r="C401" s="39"/>
      <c r="D401" s="8"/>
      <c r="E401" s="8"/>
      <c r="F401" s="8"/>
    </row>
    <row r="402" spans="1:6">
      <c r="A402" s="39"/>
      <c r="B402" s="38"/>
      <c r="C402" s="39"/>
      <c r="D402" s="8"/>
      <c r="E402" s="8"/>
      <c r="F402" s="8"/>
    </row>
    <row r="403" spans="1:6">
      <c r="A403" s="39"/>
      <c r="B403" s="38"/>
      <c r="C403" s="39"/>
      <c r="D403" s="8"/>
      <c r="E403" s="8"/>
      <c r="F403" s="8"/>
    </row>
    <row r="404" spans="1:6">
      <c r="A404" s="39"/>
      <c r="B404" s="38"/>
      <c r="C404" s="39"/>
      <c r="D404" s="8"/>
      <c r="E404" s="8"/>
      <c r="F404" s="8"/>
    </row>
    <row r="405" spans="1:6">
      <c r="A405" s="39"/>
      <c r="B405" s="38"/>
      <c r="C405" s="39"/>
      <c r="D405" s="8"/>
      <c r="E405" s="8"/>
      <c r="F405" s="8"/>
    </row>
    <row r="406" spans="1:6">
      <c r="A406" s="39"/>
      <c r="B406" s="38"/>
      <c r="C406" s="39"/>
      <c r="D406" s="8"/>
      <c r="E406" s="8"/>
      <c r="F406" s="8"/>
    </row>
    <row r="407" spans="1:6">
      <c r="A407" s="39"/>
      <c r="B407" s="38"/>
      <c r="C407" s="39"/>
      <c r="D407" s="8"/>
      <c r="E407" s="8"/>
      <c r="F407" s="8"/>
    </row>
    <row r="408" spans="1:6">
      <c r="A408" s="39"/>
      <c r="B408" s="38"/>
      <c r="C408" s="39"/>
      <c r="D408" s="8"/>
      <c r="E408" s="8"/>
      <c r="F408" s="8"/>
    </row>
    <row r="409" spans="1:6">
      <c r="A409" s="39"/>
      <c r="B409" s="38"/>
      <c r="C409" s="39"/>
      <c r="D409" s="8"/>
      <c r="E409" s="8"/>
      <c r="F409" s="8"/>
    </row>
    <row r="410" spans="1:6">
      <c r="A410" s="39"/>
      <c r="B410" s="38"/>
      <c r="C410" s="39"/>
      <c r="D410" s="8"/>
      <c r="E410" s="8"/>
      <c r="F410" s="8"/>
    </row>
    <row r="411" spans="1:6">
      <c r="A411" s="39"/>
      <c r="B411" s="38"/>
      <c r="C411" s="39"/>
      <c r="D411" s="8"/>
      <c r="E411" s="8"/>
      <c r="F411" s="8"/>
    </row>
    <row r="412" spans="1:6">
      <c r="A412" s="39"/>
      <c r="B412" s="38"/>
      <c r="C412" s="39"/>
      <c r="D412" s="8"/>
      <c r="E412" s="8"/>
      <c r="F412" s="8"/>
    </row>
    <row r="413" spans="1:6">
      <c r="A413" s="39"/>
      <c r="B413" s="38"/>
      <c r="C413" s="39"/>
      <c r="D413" s="8"/>
      <c r="E413" s="8"/>
      <c r="F413" s="8"/>
    </row>
    <row r="414" spans="1:6">
      <c r="A414" s="39"/>
      <c r="B414" s="38"/>
      <c r="C414" s="39"/>
      <c r="D414" s="8"/>
      <c r="E414" s="8"/>
      <c r="F414" s="8"/>
    </row>
    <row r="415" spans="1:6">
      <c r="A415" s="39"/>
      <c r="B415" s="38"/>
      <c r="C415" s="39"/>
      <c r="D415" s="8"/>
      <c r="E415" s="8"/>
      <c r="F415" s="8"/>
    </row>
    <row r="416" spans="1:6">
      <c r="A416" s="39"/>
      <c r="B416" s="38"/>
      <c r="C416" s="39"/>
      <c r="D416" s="8"/>
      <c r="E416" s="8"/>
      <c r="F416" s="8"/>
    </row>
    <row r="417" spans="1:6">
      <c r="A417" s="39"/>
      <c r="B417" s="38"/>
      <c r="C417" s="39"/>
      <c r="D417" s="8"/>
      <c r="E417" s="8"/>
      <c r="F417" s="8"/>
    </row>
    <row r="418" spans="1:6">
      <c r="A418" s="39"/>
      <c r="B418" s="38"/>
      <c r="C418" s="39"/>
      <c r="D418" s="8"/>
      <c r="E418" s="8"/>
      <c r="F418" s="8"/>
    </row>
    <row r="419" spans="1:6">
      <c r="A419" s="39"/>
      <c r="B419" s="38"/>
      <c r="C419" s="39"/>
      <c r="D419" s="8"/>
      <c r="E419" s="8"/>
      <c r="F419" s="8"/>
    </row>
    <row r="420" spans="1:6">
      <c r="A420" s="39"/>
      <c r="B420" s="38"/>
      <c r="C420" s="39"/>
      <c r="D420" s="8"/>
      <c r="E420" s="8"/>
      <c r="F420" s="8"/>
    </row>
    <row r="421" spans="1:6">
      <c r="A421" s="39"/>
      <c r="B421" s="38"/>
      <c r="C421" s="39"/>
      <c r="D421" s="8"/>
      <c r="E421" s="8"/>
      <c r="F421" s="8"/>
    </row>
    <row r="422" spans="1:6">
      <c r="A422" s="39"/>
      <c r="B422" s="38"/>
      <c r="C422" s="39"/>
      <c r="D422" s="8"/>
      <c r="E422" s="8"/>
      <c r="F422" s="8"/>
    </row>
    <row r="423" spans="1:6">
      <c r="A423" s="39"/>
      <c r="B423" s="38"/>
      <c r="C423" s="39"/>
      <c r="D423" s="8"/>
      <c r="E423" s="8"/>
      <c r="F423" s="8"/>
    </row>
    <row r="424" spans="1:6">
      <c r="A424" s="39"/>
      <c r="B424" s="38"/>
      <c r="C424" s="39"/>
      <c r="D424" s="8"/>
      <c r="E424" s="8"/>
      <c r="F424" s="8"/>
    </row>
    <row r="425" spans="1:6">
      <c r="A425" s="39"/>
      <c r="B425" s="38"/>
      <c r="C425" s="39"/>
      <c r="D425" s="8"/>
      <c r="E425" s="8"/>
      <c r="F425" s="8"/>
    </row>
    <row r="426" spans="1:6">
      <c r="A426" s="39"/>
      <c r="B426" s="38"/>
      <c r="C426" s="39"/>
      <c r="D426" s="8"/>
      <c r="E426" s="8"/>
      <c r="F426" s="8"/>
    </row>
    <row r="427" spans="1:6">
      <c r="A427" s="39"/>
      <c r="B427" s="38"/>
      <c r="C427" s="39"/>
      <c r="D427" s="8"/>
      <c r="E427" s="8"/>
      <c r="F427" s="8"/>
    </row>
    <row r="428" spans="1:6">
      <c r="A428" s="39"/>
      <c r="B428" s="38"/>
      <c r="C428" s="39"/>
      <c r="D428" s="8"/>
      <c r="E428" s="8"/>
      <c r="F428" s="8"/>
    </row>
    <row r="429" spans="1:6">
      <c r="A429" s="39"/>
      <c r="B429" s="38"/>
      <c r="C429" s="39"/>
      <c r="D429" s="8"/>
      <c r="E429" s="8"/>
      <c r="F429" s="8"/>
    </row>
    <row r="430" spans="1:6">
      <c r="A430" s="39"/>
      <c r="B430" s="38"/>
      <c r="C430" s="39"/>
      <c r="D430" s="8"/>
      <c r="E430" s="8"/>
      <c r="F430" s="8"/>
    </row>
    <row r="431" spans="1:6">
      <c r="A431" s="39"/>
      <c r="B431" s="38"/>
      <c r="C431" s="39"/>
      <c r="D431" s="8"/>
      <c r="E431" s="8"/>
      <c r="F431" s="8"/>
    </row>
    <row r="432" spans="1:6">
      <c r="A432" s="39"/>
      <c r="B432" s="38"/>
      <c r="C432" s="39"/>
      <c r="D432" s="8"/>
      <c r="E432" s="8"/>
      <c r="F432" s="8"/>
    </row>
    <row r="433" spans="1:6">
      <c r="A433" s="39"/>
      <c r="B433" s="38"/>
      <c r="C433" s="39"/>
      <c r="D433" s="8"/>
      <c r="E433" s="8"/>
      <c r="F433" s="8"/>
    </row>
    <row r="434" spans="1:6">
      <c r="A434" s="39"/>
      <c r="B434" s="38"/>
      <c r="C434" s="39"/>
      <c r="D434" s="8"/>
      <c r="E434" s="8"/>
      <c r="F434" s="8"/>
    </row>
    <row r="435" spans="1:6">
      <c r="A435" s="39"/>
      <c r="B435" s="38"/>
      <c r="C435" s="39"/>
      <c r="D435" s="8"/>
      <c r="E435" s="8"/>
      <c r="F435" s="8"/>
    </row>
    <row r="436" spans="1:6">
      <c r="A436" s="39"/>
      <c r="B436" s="38"/>
      <c r="C436" s="39"/>
      <c r="D436" s="8"/>
      <c r="E436" s="8"/>
      <c r="F436" s="8"/>
    </row>
    <row r="437" spans="1:6">
      <c r="A437" s="39"/>
      <c r="B437" s="38"/>
      <c r="C437" s="39"/>
      <c r="D437" s="8"/>
      <c r="E437" s="8"/>
      <c r="F437" s="8"/>
    </row>
    <row r="438" spans="1:6">
      <c r="A438" s="39"/>
      <c r="B438" s="38"/>
      <c r="C438" s="39"/>
      <c r="D438" s="8"/>
      <c r="E438" s="8"/>
      <c r="F438" s="8"/>
    </row>
    <row r="439" spans="1:6">
      <c r="A439" s="39"/>
      <c r="B439" s="38"/>
      <c r="C439" s="39"/>
      <c r="D439" s="8"/>
      <c r="E439" s="8"/>
      <c r="F439" s="8"/>
    </row>
    <row r="440" spans="1:6">
      <c r="A440" s="39"/>
      <c r="B440" s="38"/>
      <c r="C440" s="39"/>
      <c r="D440" s="8"/>
      <c r="E440" s="8"/>
      <c r="F440" s="8"/>
    </row>
    <row r="441" spans="1:6">
      <c r="A441" s="39"/>
      <c r="B441" s="38"/>
      <c r="C441" s="39"/>
      <c r="D441" s="8"/>
      <c r="E441" s="8"/>
      <c r="F441" s="8"/>
    </row>
    <row r="442" spans="1:6">
      <c r="A442" s="39"/>
      <c r="B442" s="38"/>
      <c r="C442" s="39"/>
      <c r="D442" s="8"/>
      <c r="E442" s="8"/>
      <c r="F442" s="8"/>
    </row>
    <row r="443" spans="1:6">
      <c r="A443" s="39"/>
      <c r="B443" s="38"/>
      <c r="C443" s="39"/>
      <c r="D443" s="8"/>
      <c r="E443" s="8"/>
      <c r="F443" s="8"/>
    </row>
    <row r="444" spans="1:6">
      <c r="A444" s="39"/>
      <c r="B444" s="38"/>
      <c r="C444" s="39"/>
      <c r="D444" s="8"/>
      <c r="E444" s="8"/>
      <c r="F444" s="8"/>
    </row>
    <row r="445" spans="1:6">
      <c r="A445" s="39"/>
      <c r="B445" s="38"/>
      <c r="C445" s="39"/>
      <c r="D445" s="8"/>
      <c r="E445" s="8"/>
      <c r="F445" s="8"/>
    </row>
    <row r="446" spans="1:6">
      <c r="A446" s="39"/>
      <c r="B446" s="38"/>
      <c r="C446" s="39"/>
      <c r="D446" s="8"/>
      <c r="E446" s="8"/>
      <c r="F446" s="8"/>
    </row>
    <row r="447" spans="1:6">
      <c r="A447" s="39"/>
      <c r="B447" s="38"/>
      <c r="C447" s="39"/>
      <c r="D447" s="8"/>
      <c r="E447" s="8"/>
      <c r="F447" s="8"/>
    </row>
    <row r="448" spans="1:6">
      <c r="A448" s="39"/>
      <c r="B448" s="38"/>
      <c r="C448" s="39"/>
      <c r="D448" s="8"/>
      <c r="E448" s="8"/>
      <c r="F448" s="8"/>
    </row>
    <row r="449" spans="1:6">
      <c r="A449" s="39"/>
      <c r="B449" s="38"/>
      <c r="C449" s="39"/>
      <c r="D449" s="8"/>
      <c r="E449" s="8"/>
      <c r="F449" s="8"/>
    </row>
    <row r="450" spans="1:6">
      <c r="A450" s="39"/>
      <c r="B450" s="38"/>
      <c r="C450" s="39"/>
      <c r="D450" s="8"/>
      <c r="E450" s="8"/>
      <c r="F450" s="8"/>
    </row>
    <row r="451" spans="1:6">
      <c r="A451" s="39"/>
      <c r="B451" s="38"/>
      <c r="C451" s="39"/>
      <c r="D451" s="8"/>
      <c r="E451" s="8"/>
      <c r="F451" s="8"/>
    </row>
    <row r="452" spans="1:6">
      <c r="A452" s="39"/>
      <c r="B452" s="38"/>
      <c r="C452" s="39"/>
      <c r="D452" s="8"/>
      <c r="E452" s="8"/>
      <c r="F452" s="8"/>
    </row>
    <row r="453" spans="1:6">
      <c r="A453" s="39"/>
      <c r="B453" s="38"/>
      <c r="C453" s="39"/>
      <c r="D453" s="8"/>
      <c r="E453" s="8"/>
      <c r="F453" s="8"/>
    </row>
    <row r="454" spans="1:6">
      <c r="A454" s="39"/>
      <c r="B454" s="38"/>
      <c r="C454" s="39"/>
      <c r="D454" s="8"/>
      <c r="E454" s="8"/>
      <c r="F454" s="8"/>
    </row>
    <row r="455" spans="1:6">
      <c r="A455" s="39"/>
      <c r="B455" s="38"/>
      <c r="C455" s="39"/>
      <c r="D455" s="8"/>
      <c r="E455" s="8"/>
      <c r="F455" s="8"/>
    </row>
    <row r="456" spans="1:6">
      <c r="A456" s="39"/>
      <c r="B456" s="38"/>
      <c r="C456" s="39"/>
      <c r="D456" s="8"/>
      <c r="E456" s="8"/>
      <c r="F456" s="8"/>
    </row>
    <row r="457" spans="1:6">
      <c r="A457" s="39"/>
      <c r="B457" s="38"/>
      <c r="C457" s="39"/>
      <c r="D457" s="8"/>
      <c r="E457" s="8"/>
      <c r="F457" s="8"/>
    </row>
    <row r="458" spans="1:6">
      <c r="A458" s="39"/>
      <c r="B458" s="38"/>
      <c r="C458" s="39"/>
      <c r="D458" s="8"/>
      <c r="E458" s="8"/>
      <c r="F458" s="8"/>
    </row>
    <row r="459" spans="1:6">
      <c r="A459" s="39"/>
      <c r="B459" s="38"/>
      <c r="C459" s="39"/>
      <c r="D459" s="8"/>
      <c r="E459" s="8"/>
      <c r="F459" s="8"/>
    </row>
    <row r="460" spans="1:6">
      <c r="A460" s="39"/>
      <c r="B460" s="38"/>
      <c r="C460" s="39"/>
      <c r="D460" s="8"/>
      <c r="E460" s="8"/>
      <c r="F460" s="8"/>
    </row>
    <row r="461" spans="1:6">
      <c r="A461" s="39"/>
      <c r="B461" s="38"/>
      <c r="C461" s="39"/>
      <c r="D461" s="8"/>
      <c r="E461" s="8"/>
      <c r="F461" s="8"/>
    </row>
    <row r="462" spans="1:6">
      <c r="A462" s="39"/>
      <c r="B462" s="38"/>
      <c r="C462" s="39"/>
      <c r="D462" s="8"/>
      <c r="E462" s="8"/>
      <c r="F462" s="8"/>
    </row>
    <row r="463" spans="1:6">
      <c r="A463" s="39"/>
      <c r="B463" s="38"/>
      <c r="C463" s="39"/>
      <c r="D463" s="8"/>
      <c r="E463" s="8"/>
      <c r="F463" s="8"/>
    </row>
    <row r="464" spans="1:6">
      <c r="A464" s="39"/>
      <c r="B464" s="38"/>
      <c r="C464" s="39"/>
      <c r="D464" s="8"/>
      <c r="E464" s="8"/>
      <c r="F464" s="8"/>
    </row>
    <row r="465" spans="1:6">
      <c r="A465" s="39"/>
      <c r="B465" s="38"/>
      <c r="C465" s="39"/>
      <c r="D465" s="8"/>
      <c r="E465" s="8"/>
      <c r="F465" s="8"/>
    </row>
    <row r="466" spans="1:6">
      <c r="A466" s="39"/>
      <c r="B466" s="38"/>
      <c r="C466" s="39"/>
      <c r="D466" s="8"/>
      <c r="E466" s="8"/>
      <c r="F466" s="8"/>
    </row>
    <row r="467" spans="1:6">
      <c r="A467" s="39"/>
      <c r="B467" s="38"/>
      <c r="C467" s="39"/>
      <c r="D467" s="8"/>
      <c r="E467" s="8"/>
      <c r="F467" s="8"/>
    </row>
    <row r="468" spans="1:6">
      <c r="A468" s="39"/>
      <c r="B468" s="38"/>
      <c r="C468" s="39"/>
      <c r="D468" s="8"/>
      <c r="E468" s="8"/>
      <c r="F468" s="8"/>
    </row>
    <row r="469" spans="1:6">
      <c r="A469" s="39"/>
      <c r="B469" s="38"/>
      <c r="C469" s="39"/>
      <c r="D469" s="8"/>
      <c r="E469" s="8"/>
      <c r="F469" s="8"/>
    </row>
    <row r="470" spans="1:6">
      <c r="A470" s="39"/>
      <c r="B470" s="38"/>
      <c r="C470" s="39"/>
      <c r="D470" s="8"/>
      <c r="E470" s="8"/>
      <c r="F470" s="8"/>
    </row>
    <row r="471" spans="1:6">
      <c r="A471" s="39"/>
      <c r="B471" s="38"/>
      <c r="C471" s="39"/>
      <c r="D471" s="8"/>
      <c r="E471" s="8"/>
      <c r="F471" s="8"/>
    </row>
    <row r="472" spans="1:6">
      <c r="A472" s="39"/>
      <c r="B472" s="38"/>
      <c r="C472" s="39"/>
      <c r="D472" s="8"/>
      <c r="E472" s="8"/>
      <c r="F472" s="8"/>
    </row>
    <row r="473" spans="1:6">
      <c r="A473" s="39"/>
      <c r="B473" s="38"/>
      <c r="C473" s="39"/>
      <c r="D473" s="8"/>
      <c r="E473" s="8"/>
      <c r="F473" s="8"/>
    </row>
    <row r="474" spans="1:6">
      <c r="A474" s="39"/>
      <c r="B474" s="38"/>
      <c r="C474" s="39"/>
      <c r="D474" s="8"/>
      <c r="E474" s="8"/>
      <c r="F474" s="8"/>
    </row>
    <row r="475" spans="1:6">
      <c r="A475" s="39"/>
      <c r="B475" s="38"/>
      <c r="C475" s="39"/>
      <c r="D475" s="8"/>
      <c r="E475" s="8"/>
      <c r="F475" s="8"/>
    </row>
    <row r="476" spans="1:6">
      <c r="A476" s="39"/>
      <c r="B476" s="38"/>
      <c r="C476" s="39"/>
      <c r="D476" s="8"/>
      <c r="E476" s="8"/>
      <c r="F476" s="8"/>
    </row>
    <row r="477" spans="1:6">
      <c r="A477" s="39"/>
      <c r="B477" s="38"/>
      <c r="C477" s="39"/>
      <c r="D477" s="8"/>
      <c r="E477" s="8"/>
      <c r="F477" s="8"/>
    </row>
    <row r="478" spans="1:6">
      <c r="A478" s="39"/>
      <c r="B478" s="38"/>
      <c r="C478" s="39"/>
      <c r="D478" s="8"/>
      <c r="E478" s="8"/>
      <c r="F478" s="8"/>
    </row>
    <row r="479" spans="1:6">
      <c r="A479" s="39"/>
      <c r="B479" s="38"/>
      <c r="C479" s="39"/>
      <c r="D479" s="8"/>
      <c r="E479" s="8"/>
      <c r="F479" s="8"/>
    </row>
    <row r="480" spans="1:6">
      <c r="A480" s="39"/>
      <c r="B480" s="38"/>
      <c r="C480" s="39"/>
      <c r="D480" s="8"/>
      <c r="E480" s="8"/>
      <c r="F480" s="8"/>
    </row>
    <row r="481" spans="1:6">
      <c r="A481" s="39"/>
      <c r="B481" s="38"/>
      <c r="C481" s="39"/>
      <c r="D481" s="8"/>
      <c r="E481" s="8"/>
      <c r="F481" s="8"/>
    </row>
    <row r="482" spans="1:6">
      <c r="A482" s="39"/>
      <c r="B482" s="38"/>
      <c r="C482" s="39"/>
      <c r="D482" s="8"/>
      <c r="E482" s="8"/>
      <c r="F482" s="8"/>
    </row>
    <row r="483" spans="1:6">
      <c r="A483" s="39"/>
      <c r="B483" s="38"/>
      <c r="C483" s="39"/>
      <c r="D483" s="8"/>
      <c r="E483" s="8"/>
      <c r="F483" s="8"/>
    </row>
    <row r="484" spans="1:6">
      <c r="A484" s="39"/>
      <c r="B484" s="38"/>
      <c r="C484" s="39"/>
      <c r="D484" s="8"/>
      <c r="E484" s="8"/>
      <c r="F484" s="8"/>
    </row>
    <row r="485" spans="1:6">
      <c r="A485" s="39"/>
      <c r="B485" s="38"/>
      <c r="C485" s="39"/>
      <c r="D485" s="8"/>
      <c r="E485" s="8"/>
      <c r="F485" s="8"/>
    </row>
    <row r="486" spans="1:6">
      <c r="A486" s="39"/>
      <c r="B486" s="38"/>
      <c r="C486" s="39"/>
      <c r="D486" s="8"/>
      <c r="E486" s="8"/>
      <c r="F486" s="8"/>
    </row>
    <row r="487" spans="1:6">
      <c r="A487" s="39"/>
      <c r="B487" s="38"/>
      <c r="C487" s="39"/>
      <c r="D487" s="8"/>
      <c r="E487" s="8"/>
      <c r="F487" s="8"/>
    </row>
    <row r="488" spans="1:6">
      <c r="A488" s="39"/>
      <c r="B488" s="38"/>
      <c r="C488" s="39"/>
      <c r="D488" s="8"/>
      <c r="E488" s="8"/>
      <c r="F488" s="8"/>
    </row>
    <row r="489" spans="1:6">
      <c r="A489" s="39"/>
      <c r="B489" s="38"/>
      <c r="C489" s="39"/>
      <c r="D489" s="8"/>
      <c r="E489" s="8"/>
      <c r="F489" s="8"/>
    </row>
    <row r="490" spans="1:6">
      <c r="A490" s="39"/>
      <c r="B490" s="38"/>
      <c r="C490" s="39"/>
      <c r="D490" s="8"/>
      <c r="E490" s="8"/>
      <c r="F490" s="8"/>
    </row>
    <row r="491" spans="1:6">
      <c r="A491" s="39"/>
      <c r="B491" s="38"/>
      <c r="C491" s="39"/>
      <c r="D491" s="8"/>
      <c r="E491" s="8"/>
      <c r="F491" s="8"/>
    </row>
    <row r="492" spans="1:6">
      <c r="A492" s="39"/>
      <c r="B492" s="38"/>
      <c r="C492" s="39"/>
      <c r="D492" s="8"/>
      <c r="E492" s="8"/>
      <c r="F492" s="8"/>
    </row>
    <row r="493" spans="1:6">
      <c r="A493" s="39"/>
      <c r="B493" s="38"/>
      <c r="C493" s="39"/>
      <c r="D493" s="8"/>
      <c r="E493" s="8"/>
      <c r="F493" s="8"/>
    </row>
    <row r="494" spans="1:6">
      <c r="A494" s="39"/>
      <c r="B494" s="38"/>
      <c r="C494" s="39"/>
      <c r="D494" s="8"/>
      <c r="E494" s="8"/>
      <c r="F494" s="8"/>
    </row>
    <row r="495" spans="1:6">
      <c r="A495" s="39"/>
      <c r="B495" s="38"/>
      <c r="C495" s="39"/>
      <c r="D495" s="8"/>
      <c r="E495" s="8"/>
      <c r="F495" s="8"/>
    </row>
    <row r="496" spans="1:6">
      <c r="A496" s="39"/>
      <c r="B496" s="38"/>
      <c r="C496" s="39"/>
      <c r="D496" s="8"/>
      <c r="E496" s="8"/>
      <c r="F496" s="8"/>
    </row>
    <row r="497" spans="1:6">
      <c r="A497" s="39"/>
      <c r="B497" s="38"/>
      <c r="C497" s="39"/>
      <c r="D497" s="8"/>
      <c r="E497" s="8"/>
      <c r="F497" s="8"/>
    </row>
    <row r="498" spans="1:6">
      <c r="A498" s="39"/>
      <c r="B498" s="38"/>
      <c r="C498" s="39"/>
      <c r="D498" s="8"/>
      <c r="E498" s="8"/>
      <c r="F498" s="8"/>
    </row>
    <row r="499" spans="1:6">
      <c r="A499" s="39"/>
      <c r="B499" s="38"/>
      <c r="C499" s="39"/>
      <c r="D499" s="8"/>
      <c r="E499" s="8"/>
      <c r="F499" s="8"/>
    </row>
    <row r="500" spans="1:6">
      <c r="A500" s="39"/>
      <c r="B500" s="38"/>
      <c r="C500" s="39"/>
      <c r="D500" s="8"/>
      <c r="E500" s="8"/>
      <c r="F500" s="8"/>
    </row>
    <row r="501" spans="1:6">
      <c r="A501" s="39"/>
      <c r="B501" s="38"/>
      <c r="C501" s="39"/>
      <c r="D501" s="8"/>
      <c r="E501" s="8"/>
      <c r="F501" s="8"/>
    </row>
    <row r="502" spans="1:6">
      <c r="A502" s="39"/>
      <c r="B502" s="38"/>
      <c r="C502" s="39"/>
      <c r="D502" s="8"/>
      <c r="E502" s="8"/>
      <c r="F502" s="8"/>
    </row>
    <row r="503" spans="1:6">
      <c r="A503" s="39"/>
      <c r="B503" s="38"/>
      <c r="C503" s="39"/>
      <c r="D503" s="8"/>
      <c r="E503" s="8"/>
      <c r="F503" s="8"/>
    </row>
    <row r="504" spans="1:6">
      <c r="A504" s="39"/>
      <c r="B504" s="38"/>
      <c r="C504" s="39"/>
      <c r="D504" s="8"/>
      <c r="E504" s="8"/>
      <c r="F504" s="8"/>
    </row>
    <row r="505" spans="1:6">
      <c r="A505" s="39"/>
      <c r="B505" s="38"/>
      <c r="C505" s="39"/>
      <c r="D505" s="8"/>
      <c r="E505" s="8"/>
      <c r="F505" s="8"/>
    </row>
    <row r="506" spans="1:6">
      <c r="A506" s="39"/>
      <c r="B506" s="38"/>
      <c r="C506" s="39"/>
      <c r="D506" s="8"/>
      <c r="E506" s="8"/>
      <c r="F506" s="8"/>
    </row>
    <row r="507" spans="1:6">
      <c r="A507" s="39"/>
      <c r="B507" s="38"/>
      <c r="C507" s="39"/>
      <c r="D507" s="8"/>
      <c r="E507" s="8"/>
      <c r="F507" s="8"/>
    </row>
    <row r="508" spans="1:6">
      <c r="A508" s="39"/>
      <c r="B508" s="38"/>
      <c r="C508" s="39"/>
      <c r="D508" s="8"/>
      <c r="E508" s="8"/>
      <c r="F508" s="8"/>
    </row>
    <row r="509" spans="1:6">
      <c r="A509" s="39"/>
      <c r="B509" s="38"/>
      <c r="C509" s="39"/>
      <c r="D509" s="8"/>
      <c r="E509" s="8"/>
      <c r="F509" s="8"/>
    </row>
    <row r="510" spans="1:6">
      <c r="A510" s="39"/>
      <c r="B510" s="38"/>
      <c r="C510" s="39"/>
      <c r="D510" s="8"/>
      <c r="E510" s="8"/>
      <c r="F510" s="8"/>
    </row>
    <row r="511" spans="1:6">
      <c r="A511" s="39"/>
      <c r="B511" s="38"/>
      <c r="C511" s="39"/>
      <c r="D511" s="8"/>
      <c r="E511" s="8"/>
      <c r="F511" s="8"/>
    </row>
    <row r="512" spans="1:6">
      <c r="A512" s="39"/>
      <c r="B512" s="38"/>
      <c r="C512" s="39"/>
      <c r="D512" s="8"/>
      <c r="E512" s="8"/>
      <c r="F512" s="8"/>
    </row>
    <row r="513" spans="1:6">
      <c r="A513" s="39"/>
      <c r="B513" s="38"/>
      <c r="C513" s="39"/>
      <c r="D513" s="8"/>
      <c r="E513" s="8"/>
      <c r="F513" s="8"/>
    </row>
    <row r="514" spans="1:6">
      <c r="A514" s="39"/>
      <c r="B514" s="38"/>
      <c r="C514" s="39"/>
      <c r="D514" s="8"/>
      <c r="E514" s="8"/>
      <c r="F514" s="8"/>
    </row>
    <row r="515" spans="1:6">
      <c r="A515" s="39"/>
      <c r="B515" s="38"/>
      <c r="C515" s="39"/>
      <c r="D515" s="8"/>
      <c r="E515" s="8"/>
      <c r="F515" s="8"/>
    </row>
    <row r="516" spans="1:6">
      <c r="A516" s="39"/>
      <c r="B516" s="38"/>
      <c r="C516" s="39"/>
      <c r="D516" s="8"/>
      <c r="E516" s="8"/>
      <c r="F516" s="8"/>
    </row>
    <row r="517" spans="1:6">
      <c r="A517" s="39"/>
      <c r="B517" s="38"/>
      <c r="C517" s="39"/>
      <c r="D517" s="8"/>
      <c r="E517" s="8"/>
      <c r="F517" s="8"/>
    </row>
    <row r="518" spans="1:6">
      <c r="A518" s="39"/>
      <c r="B518" s="38"/>
      <c r="C518" s="39"/>
      <c r="D518" s="8"/>
      <c r="E518" s="8"/>
      <c r="F518" s="8"/>
    </row>
    <row r="519" spans="1:6">
      <c r="A519" s="39"/>
      <c r="B519" s="38"/>
      <c r="C519" s="39"/>
      <c r="D519" s="8"/>
      <c r="E519" s="8"/>
      <c r="F519" s="8"/>
    </row>
    <row r="520" spans="1:6">
      <c r="A520" s="39"/>
      <c r="B520" s="38"/>
      <c r="C520" s="39"/>
      <c r="D520" s="8"/>
      <c r="E520" s="8"/>
      <c r="F520" s="8"/>
    </row>
    <row r="521" spans="1:6">
      <c r="A521" s="43"/>
      <c r="B521" s="44"/>
      <c r="C521" s="45"/>
    </row>
    <row r="522" spans="1:6">
      <c r="A522" s="43"/>
      <c r="B522" s="44"/>
      <c r="C522" s="45"/>
    </row>
    <row r="523" spans="1:6">
      <c r="A523" s="43"/>
      <c r="B523" s="44"/>
      <c r="C523" s="45"/>
    </row>
    <row r="524" spans="1:6">
      <c r="A524" s="43"/>
      <c r="B524" s="44"/>
      <c r="C524" s="45"/>
    </row>
    <row r="525" spans="1:6">
      <c r="A525" s="43"/>
      <c r="B525" s="44"/>
      <c r="C525" s="45"/>
    </row>
    <row r="526" spans="1:6">
      <c r="A526" s="43"/>
      <c r="B526" s="44"/>
      <c r="C526" s="45"/>
    </row>
    <row r="527" spans="1:6">
      <c r="A527" s="43"/>
      <c r="B527" s="44"/>
      <c r="C527" s="45"/>
    </row>
    <row r="528" spans="1:6">
      <c r="A528" s="43"/>
      <c r="B528" s="44"/>
      <c r="C528" s="45"/>
    </row>
    <row r="529" spans="1:6">
      <c r="A529" s="43"/>
      <c r="B529" s="44"/>
      <c r="C529" s="45"/>
    </row>
    <row r="530" spans="1:6">
      <c r="A530" s="43"/>
      <c r="B530" s="44"/>
      <c r="C530" s="45"/>
    </row>
    <row r="531" spans="1:6">
      <c r="A531" s="43"/>
      <c r="B531" s="44"/>
      <c r="C531" s="45"/>
    </row>
    <row r="532" spans="1:6">
      <c r="A532" s="37"/>
      <c r="B532" s="38"/>
      <c r="C532" s="39"/>
      <c r="D532" s="8"/>
      <c r="E532" s="8"/>
      <c r="F532" s="8"/>
    </row>
    <row r="533" spans="1:6">
      <c r="A533" s="37"/>
      <c r="B533" s="38"/>
      <c r="C533" s="39"/>
      <c r="D533" s="8"/>
      <c r="E533" s="8"/>
      <c r="F533" s="8"/>
    </row>
    <row r="534" spans="1:6">
      <c r="A534" s="37"/>
      <c r="B534" s="38"/>
      <c r="C534" s="39"/>
      <c r="D534" s="8"/>
      <c r="E534" s="8"/>
      <c r="F534" s="8"/>
    </row>
    <row r="535" spans="1:6">
      <c r="A535" s="37"/>
      <c r="B535" s="38"/>
      <c r="C535" s="39"/>
      <c r="D535" s="8"/>
      <c r="E535" s="8"/>
      <c r="F535" s="8"/>
    </row>
    <row r="536" spans="1:6">
      <c r="A536" s="37"/>
      <c r="B536" s="38"/>
      <c r="C536" s="39"/>
      <c r="D536" s="8"/>
      <c r="E536" s="8"/>
      <c r="F536" s="8"/>
    </row>
    <row r="537" spans="1:6">
      <c r="A537" s="37"/>
      <c r="B537" s="38"/>
      <c r="C537" s="39"/>
      <c r="D537" s="8"/>
      <c r="E537" s="8"/>
      <c r="F537" s="8"/>
    </row>
    <row r="538" spans="1:6">
      <c r="A538" s="37"/>
      <c r="B538" s="38"/>
      <c r="C538" s="39"/>
      <c r="D538" s="8"/>
      <c r="E538" s="8"/>
      <c r="F538" s="8"/>
    </row>
    <row r="539" spans="1:6">
      <c r="A539" s="37"/>
      <c r="B539" s="38"/>
      <c r="C539" s="39"/>
      <c r="D539" s="8"/>
      <c r="E539" s="8"/>
      <c r="F539" s="8"/>
    </row>
    <row r="540" spans="1:6">
      <c r="A540" s="37"/>
      <c r="B540" s="38"/>
      <c r="C540" s="39"/>
      <c r="D540" s="8"/>
      <c r="E540" s="8"/>
      <c r="F540" s="8"/>
    </row>
    <row r="541" spans="1:6">
      <c r="A541" s="37"/>
      <c r="B541" s="38"/>
      <c r="C541" s="39"/>
      <c r="D541" s="8"/>
      <c r="E541" s="8"/>
      <c r="F541" s="8"/>
    </row>
    <row r="542" spans="1:6">
      <c r="A542" s="37"/>
      <c r="B542" s="38"/>
      <c r="C542" s="39"/>
      <c r="D542" s="8"/>
      <c r="E542" s="8"/>
      <c r="F542" s="8"/>
    </row>
    <row r="543" spans="1:6">
      <c r="A543" s="37"/>
      <c r="B543" s="38"/>
      <c r="C543" s="39"/>
      <c r="D543" s="8"/>
      <c r="E543" s="8"/>
      <c r="F543" s="8"/>
    </row>
    <row r="544" spans="1:6">
      <c r="A544" s="37"/>
      <c r="B544" s="38"/>
      <c r="C544" s="39"/>
      <c r="D544" s="8"/>
      <c r="E544" s="8"/>
      <c r="F544" s="8"/>
    </row>
    <row r="545" spans="1:6">
      <c r="A545" s="37"/>
      <c r="B545" s="38"/>
      <c r="C545" s="39"/>
      <c r="D545" s="8"/>
      <c r="E545" s="8"/>
      <c r="F545" s="8"/>
    </row>
    <row r="546" spans="1:6">
      <c r="A546" s="37"/>
      <c r="B546" s="38"/>
      <c r="C546" s="39"/>
      <c r="D546" s="8"/>
      <c r="E546" s="8"/>
      <c r="F546" s="8"/>
    </row>
    <row r="547" spans="1:6">
      <c r="A547" s="37"/>
      <c r="B547" s="38"/>
      <c r="C547" s="39"/>
      <c r="D547" s="8"/>
      <c r="E547" s="8"/>
      <c r="F547" s="8"/>
    </row>
    <row r="548" spans="1:6">
      <c r="A548" s="37"/>
      <c r="B548" s="38"/>
      <c r="C548" s="39"/>
      <c r="D548" s="8"/>
      <c r="E548" s="8"/>
      <c r="F548" s="8"/>
    </row>
    <row r="549" spans="1:6">
      <c r="A549" s="37"/>
      <c r="B549" s="38"/>
      <c r="C549" s="39"/>
      <c r="D549" s="8"/>
      <c r="E549" s="8"/>
      <c r="F549" s="8"/>
    </row>
    <row r="550" spans="1:6">
      <c r="A550" s="37"/>
      <c r="B550" s="38"/>
      <c r="C550" s="39"/>
      <c r="D550" s="8"/>
      <c r="E550" s="8"/>
      <c r="F550" s="8"/>
    </row>
    <row r="551" spans="1:6">
      <c r="A551" s="37"/>
      <c r="B551" s="38"/>
      <c r="C551" s="39"/>
      <c r="D551" s="8"/>
      <c r="E551" s="8"/>
      <c r="F551" s="8"/>
    </row>
    <row r="552" spans="1:6">
      <c r="A552" s="37"/>
      <c r="B552" s="38"/>
      <c r="C552" s="39"/>
      <c r="D552" s="8"/>
      <c r="E552" s="8"/>
      <c r="F552" s="8"/>
    </row>
    <row r="553" spans="1:6">
      <c r="A553" s="37"/>
      <c r="B553" s="38"/>
      <c r="C553" s="39"/>
      <c r="D553" s="8"/>
      <c r="E553" s="8"/>
      <c r="F553" s="8"/>
    </row>
    <row r="554" spans="1:6">
      <c r="A554" s="37"/>
      <c r="B554" s="38"/>
      <c r="C554" s="39"/>
      <c r="D554" s="8"/>
      <c r="E554" s="8"/>
      <c r="F554" s="8"/>
    </row>
    <row r="555" spans="1:6">
      <c r="A555" s="37"/>
      <c r="B555" s="38"/>
      <c r="C555" s="39"/>
      <c r="D555" s="8"/>
      <c r="E555" s="8"/>
      <c r="F555" s="8"/>
    </row>
    <row r="556" spans="1:6">
      <c r="A556" s="37"/>
      <c r="B556" s="38"/>
      <c r="C556" s="39"/>
      <c r="D556" s="8"/>
      <c r="E556" s="8"/>
      <c r="F556" s="8"/>
    </row>
    <row r="557" spans="1:6">
      <c r="A557" s="37"/>
      <c r="B557" s="38"/>
      <c r="C557" s="39"/>
      <c r="D557" s="8"/>
      <c r="E557" s="8"/>
      <c r="F557" s="8"/>
    </row>
    <row r="558" spans="1:6">
      <c r="A558" s="37"/>
      <c r="B558" s="38"/>
      <c r="C558" s="39"/>
      <c r="D558" s="8"/>
      <c r="E558" s="8"/>
      <c r="F558" s="8"/>
    </row>
    <row r="559" spans="1:6">
      <c r="A559" s="37"/>
      <c r="B559" s="38"/>
      <c r="C559" s="39"/>
      <c r="D559" s="8"/>
      <c r="E559" s="8"/>
      <c r="F559" s="8"/>
    </row>
    <row r="560" spans="1:6">
      <c r="A560" s="37"/>
      <c r="B560" s="38"/>
      <c r="C560" s="39"/>
      <c r="D560" s="8"/>
      <c r="E560" s="8"/>
      <c r="F560" s="8"/>
    </row>
    <row r="561" spans="1:6">
      <c r="A561" s="37"/>
      <c r="B561" s="38"/>
      <c r="C561" s="39"/>
      <c r="D561" s="8"/>
      <c r="E561" s="8"/>
      <c r="F561" s="8"/>
    </row>
    <row r="562" spans="1:6">
      <c r="A562" s="37"/>
      <c r="B562" s="38"/>
      <c r="C562" s="39"/>
      <c r="D562" s="8"/>
      <c r="E562" s="8"/>
      <c r="F562" s="8"/>
    </row>
    <row r="563" spans="1:6">
      <c r="A563" s="37"/>
      <c r="B563" s="38"/>
      <c r="C563" s="39"/>
      <c r="D563" s="8"/>
      <c r="E563" s="8"/>
      <c r="F563" s="8"/>
    </row>
    <row r="564" spans="1:6">
      <c r="A564" s="37"/>
      <c r="B564" s="38"/>
      <c r="C564" s="39"/>
      <c r="D564" s="8"/>
      <c r="E564" s="8"/>
      <c r="F564" s="8"/>
    </row>
    <row r="565" spans="1:6">
      <c r="A565" s="37"/>
      <c r="B565" s="38"/>
      <c r="C565" s="39"/>
      <c r="D565" s="8"/>
      <c r="E565" s="8"/>
      <c r="F565" s="8"/>
    </row>
    <row r="566" spans="1:6">
      <c r="A566" s="37"/>
      <c r="B566" s="38"/>
      <c r="C566" s="39"/>
      <c r="D566" s="8"/>
      <c r="E566" s="8"/>
      <c r="F566" s="8"/>
    </row>
    <row r="567" spans="1:6">
      <c r="A567" s="37"/>
      <c r="B567" s="38"/>
      <c r="C567" s="39"/>
      <c r="D567" s="8"/>
      <c r="E567" s="8"/>
      <c r="F567" s="8"/>
    </row>
    <row r="568" spans="1:6">
      <c r="A568" s="37"/>
      <c r="B568" s="38"/>
      <c r="C568" s="39"/>
      <c r="D568" s="8"/>
      <c r="E568" s="8"/>
      <c r="F568" s="8"/>
    </row>
    <row r="569" spans="1:6">
      <c r="A569" s="37"/>
      <c r="B569" s="38"/>
      <c r="C569" s="39"/>
      <c r="D569" s="8"/>
      <c r="E569" s="8"/>
      <c r="F569" s="8"/>
    </row>
    <row r="570" spans="1:6">
      <c r="A570" s="37"/>
      <c r="B570" s="38"/>
      <c r="C570" s="39"/>
      <c r="D570" s="8"/>
      <c r="E570" s="8"/>
      <c r="F570" s="8"/>
    </row>
    <row r="571" spans="1:6">
      <c r="A571" s="37"/>
      <c r="B571" s="38"/>
      <c r="C571" s="39"/>
      <c r="D571" s="8"/>
      <c r="E571" s="8"/>
      <c r="F571" s="8"/>
    </row>
    <row r="572" spans="1:6">
      <c r="A572" s="37"/>
      <c r="B572" s="38"/>
      <c r="C572" s="39"/>
      <c r="D572" s="8"/>
      <c r="E572" s="8"/>
      <c r="F572" s="8"/>
    </row>
    <row r="573" spans="1:6">
      <c r="A573" s="37"/>
      <c r="B573" s="38"/>
      <c r="C573" s="39"/>
      <c r="D573" s="8"/>
      <c r="E573" s="8"/>
      <c r="F573" s="8"/>
    </row>
    <row r="574" spans="1:6">
      <c r="A574" s="37"/>
      <c r="B574" s="38"/>
      <c r="C574" s="39"/>
      <c r="D574" s="8"/>
      <c r="E574" s="8"/>
      <c r="F574" s="8"/>
    </row>
    <row r="575" spans="1:6">
      <c r="A575" s="37"/>
      <c r="B575" s="38"/>
      <c r="C575" s="39"/>
      <c r="D575" s="8"/>
      <c r="E575" s="8"/>
      <c r="F575" s="8"/>
    </row>
    <row r="576" spans="1:6">
      <c r="A576" s="37"/>
      <c r="B576" s="38"/>
      <c r="C576" s="39"/>
      <c r="D576" s="8"/>
      <c r="E576" s="8"/>
      <c r="F576" s="8"/>
    </row>
    <row r="577" spans="1:6">
      <c r="A577" s="37"/>
      <c r="B577" s="38"/>
      <c r="C577" s="39"/>
      <c r="D577" s="8"/>
      <c r="E577" s="8"/>
      <c r="F577" s="8"/>
    </row>
    <row r="578" spans="1:6">
      <c r="A578" s="37"/>
      <c r="B578" s="38"/>
      <c r="C578" s="39"/>
      <c r="D578" s="8"/>
      <c r="E578" s="8"/>
      <c r="F578" s="8"/>
    </row>
    <row r="579" spans="1:6">
      <c r="A579" s="37"/>
      <c r="B579" s="38"/>
      <c r="C579" s="39"/>
      <c r="D579" s="8"/>
      <c r="E579" s="8"/>
      <c r="F579" s="8"/>
    </row>
    <row r="580" spans="1:6">
      <c r="A580" s="37"/>
      <c r="B580" s="38"/>
      <c r="C580" s="39"/>
      <c r="D580" s="8"/>
      <c r="E580" s="8"/>
      <c r="F580" s="8"/>
    </row>
    <row r="581" spans="1:6">
      <c r="A581" s="37"/>
      <c r="B581" s="38"/>
      <c r="C581" s="39"/>
      <c r="D581" s="8"/>
      <c r="E581" s="8"/>
      <c r="F581" s="8"/>
    </row>
    <row r="582" spans="1:6">
      <c r="A582" s="37"/>
      <c r="B582" s="38"/>
      <c r="C582" s="39"/>
      <c r="D582" s="8"/>
      <c r="E582" s="8"/>
      <c r="F582" s="8"/>
    </row>
    <row r="583" spans="1:6">
      <c r="A583" s="37"/>
      <c r="B583" s="38"/>
      <c r="C583" s="39"/>
      <c r="D583" s="8"/>
      <c r="E583" s="8"/>
      <c r="F583" s="8"/>
    </row>
    <row r="584" spans="1:6">
      <c r="A584" s="37"/>
      <c r="B584" s="38"/>
      <c r="C584" s="39"/>
      <c r="D584" s="8"/>
      <c r="E584" s="8"/>
      <c r="F584" s="8"/>
    </row>
    <row r="585" spans="1:6">
      <c r="A585" s="37"/>
      <c r="B585" s="38"/>
      <c r="C585" s="39"/>
      <c r="D585" s="8"/>
      <c r="E585" s="8"/>
      <c r="F585" s="8"/>
    </row>
    <row r="586" spans="1:6">
      <c r="A586" s="37"/>
      <c r="B586" s="38"/>
      <c r="C586" s="39"/>
      <c r="D586" s="8"/>
      <c r="E586" s="8"/>
      <c r="F586" s="8"/>
    </row>
    <row r="587" spans="1:6">
      <c r="A587" s="37"/>
      <c r="B587" s="38"/>
      <c r="C587" s="39"/>
      <c r="D587" s="8"/>
      <c r="E587" s="8"/>
      <c r="F587" s="8"/>
    </row>
    <row r="588" spans="1:6">
      <c r="A588" s="37"/>
      <c r="B588" s="38"/>
      <c r="C588" s="39"/>
      <c r="D588" s="8"/>
      <c r="E588" s="8"/>
      <c r="F588" s="8"/>
    </row>
    <row r="589" spans="1:6">
      <c r="A589" s="37"/>
      <c r="B589" s="38"/>
      <c r="C589" s="39"/>
      <c r="D589" s="8"/>
      <c r="E589" s="8"/>
      <c r="F589" s="8"/>
    </row>
    <row r="590" spans="1:6">
      <c r="A590" s="37"/>
      <c r="B590" s="38"/>
      <c r="C590" s="39"/>
      <c r="D590" s="8"/>
      <c r="E590" s="8"/>
      <c r="F590" s="8"/>
    </row>
    <row r="591" spans="1:6">
      <c r="A591" s="37"/>
      <c r="B591" s="38"/>
      <c r="C591" s="39"/>
      <c r="D591" s="8"/>
      <c r="E591" s="8"/>
      <c r="F591" s="8"/>
    </row>
    <row r="592" spans="1:6">
      <c r="A592" s="37"/>
      <c r="B592" s="38"/>
      <c r="C592" s="39"/>
      <c r="D592" s="8"/>
      <c r="E592" s="8"/>
      <c r="F592" s="8"/>
    </row>
    <row r="593" spans="1:6">
      <c r="A593" s="37"/>
      <c r="B593" s="38"/>
      <c r="C593" s="39"/>
      <c r="D593" s="8"/>
      <c r="E593" s="8"/>
      <c r="F593" s="8"/>
    </row>
    <row r="594" spans="1:6">
      <c r="A594" s="37"/>
      <c r="B594" s="38"/>
      <c r="C594" s="39"/>
      <c r="D594" s="8"/>
      <c r="E594" s="8"/>
      <c r="F594" s="8"/>
    </row>
    <row r="595" spans="1:6">
      <c r="A595" s="37"/>
      <c r="B595" s="38"/>
      <c r="C595" s="39"/>
      <c r="D595" s="8"/>
      <c r="E595" s="8"/>
      <c r="F595" s="8"/>
    </row>
    <row r="596" spans="1:6">
      <c r="A596" s="37"/>
      <c r="B596" s="38"/>
      <c r="C596" s="39"/>
      <c r="D596" s="8"/>
      <c r="E596" s="8"/>
      <c r="F596" s="8"/>
    </row>
    <row r="597" spans="1:6">
      <c r="A597" s="37"/>
      <c r="B597" s="38"/>
      <c r="C597" s="39"/>
      <c r="D597" s="8"/>
      <c r="E597" s="8"/>
      <c r="F597" s="8"/>
    </row>
    <row r="598" spans="1:6">
      <c r="A598" s="37"/>
      <c r="B598" s="38"/>
      <c r="C598" s="39"/>
      <c r="D598" s="8"/>
      <c r="E598" s="8"/>
      <c r="F598" s="8"/>
    </row>
    <row r="599" spans="1:6">
      <c r="A599" s="37"/>
      <c r="B599" s="38"/>
      <c r="C599" s="39"/>
      <c r="D599" s="8"/>
      <c r="E599" s="8"/>
      <c r="F599" s="8"/>
    </row>
    <row r="600" spans="1:6">
      <c r="A600" s="37"/>
      <c r="B600" s="38"/>
      <c r="C600" s="39"/>
      <c r="D600" s="8"/>
      <c r="E600" s="8"/>
      <c r="F600" s="8"/>
    </row>
    <row r="601" spans="1:6">
      <c r="A601" s="37"/>
      <c r="B601" s="38"/>
      <c r="C601" s="39"/>
      <c r="D601" s="8"/>
      <c r="E601" s="8"/>
      <c r="F601" s="8"/>
    </row>
    <row r="602" spans="1:6">
      <c r="A602" s="37"/>
      <c r="B602" s="38"/>
      <c r="C602" s="39"/>
      <c r="D602" s="8"/>
      <c r="E602" s="8"/>
      <c r="F602" s="8"/>
    </row>
    <row r="603" spans="1:6">
      <c r="A603" s="37"/>
      <c r="B603" s="38"/>
      <c r="C603" s="39"/>
      <c r="D603" s="8"/>
      <c r="E603" s="8"/>
      <c r="F603" s="8"/>
    </row>
    <row r="604" spans="1:6">
      <c r="A604" s="37"/>
      <c r="B604" s="38"/>
      <c r="C604" s="39"/>
      <c r="D604" s="8"/>
      <c r="E604" s="8"/>
      <c r="F604" s="8"/>
    </row>
    <row r="605" spans="1:6">
      <c r="A605" s="37"/>
      <c r="B605" s="38"/>
      <c r="C605" s="39"/>
      <c r="D605" s="8"/>
      <c r="E605" s="8"/>
      <c r="F605" s="8"/>
    </row>
    <row r="606" spans="1:6">
      <c r="A606" s="37"/>
      <c r="B606" s="38"/>
      <c r="C606" s="39"/>
      <c r="D606" s="8"/>
      <c r="E606" s="8"/>
      <c r="F606" s="8"/>
    </row>
    <row r="607" spans="1:6">
      <c r="A607" s="37"/>
      <c r="B607" s="38"/>
      <c r="C607" s="39"/>
      <c r="D607" s="8"/>
      <c r="E607" s="8"/>
      <c r="F607" s="8"/>
    </row>
    <row r="608" spans="1:6">
      <c r="A608" s="37"/>
      <c r="B608" s="38"/>
      <c r="C608" s="39"/>
      <c r="D608" s="8"/>
      <c r="E608" s="8"/>
      <c r="F608" s="8"/>
    </row>
    <row r="609" spans="1:6">
      <c r="A609" s="37"/>
      <c r="B609" s="38"/>
      <c r="C609" s="39"/>
      <c r="D609" s="8"/>
      <c r="E609" s="8"/>
      <c r="F609" s="8"/>
    </row>
    <row r="610" spans="1:6">
      <c r="A610" s="37"/>
      <c r="B610" s="38"/>
      <c r="C610" s="39"/>
      <c r="D610" s="8"/>
      <c r="E610" s="8"/>
      <c r="F610" s="8"/>
    </row>
    <row r="611" spans="1:6">
      <c r="A611" s="37"/>
      <c r="B611" s="38"/>
      <c r="C611" s="39"/>
      <c r="D611" s="8"/>
      <c r="E611" s="8"/>
      <c r="F611" s="8"/>
    </row>
    <row r="612" spans="1:6">
      <c r="A612" s="37"/>
      <c r="B612" s="38"/>
      <c r="C612" s="39"/>
      <c r="D612" s="8"/>
      <c r="E612" s="8"/>
      <c r="F612" s="8"/>
    </row>
    <row r="613" spans="1:6">
      <c r="A613" s="37"/>
      <c r="B613" s="38"/>
      <c r="C613" s="39"/>
      <c r="D613" s="8"/>
      <c r="E613" s="8"/>
      <c r="F613" s="8"/>
    </row>
    <row r="614" spans="1:6">
      <c r="A614" s="37"/>
      <c r="B614" s="38"/>
      <c r="C614" s="39"/>
      <c r="D614" s="8"/>
      <c r="E614" s="8"/>
      <c r="F614" s="8"/>
    </row>
    <row r="615" spans="1:6">
      <c r="A615" s="37"/>
      <c r="B615" s="38"/>
      <c r="C615" s="39"/>
      <c r="D615" s="8"/>
      <c r="E615" s="8"/>
      <c r="F615" s="8"/>
    </row>
    <row r="616" spans="1:6">
      <c r="A616" s="37"/>
      <c r="B616" s="38"/>
      <c r="C616" s="39"/>
      <c r="D616" s="8"/>
      <c r="E616" s="8"/>
      <c r="F616" s="8"/>
    </row>
    <row r="617" spans="1:6">
      <c r="A617" s="37"/>
      <c r="B617" s="38"/>
      <c r="C617" s="39"/>
      <c r="D617" s="8"/>
      <c r="E617" s="8"/>
      <c r="F617" s="8"/>
    </row>
    <row r="618" spans="1:6">
      <c r="A618" s="37"/>
      <c r="B618" s="38"/>
      <c r="C618" s="39"/>
      <c r="D618" s="8"/>
      <c r="E618" s="8"/>
      <c r="F618" s="8"/>
    </row>
    <row r="619" spans="1:6">
      <c r="A619" s="37"/>
      <c r="B619" s="38"/>
      <c r="C619" s="39"/>
      <c r="D619" s="8"/>
      <c r="E619" s="8"/>
      <c r="F619" s="8"/>
    </row>
    <row r="620" spans="1:6">
      <c r="A620" s="37"/>
      <c r="B620" s="38"/>
      <c r="C620" s="39"/>
      <c r="D620" s="8"/>
      <c r="E620" s="8"/>
      <c r="F620" s="8"/>
    </row>
    <row r="621" spans="1:6">
      <c r="A621" s="37"/>
      <c r="B621" s="38"/>
      <c r="C621" s="39"/>
      <c r="D621" s="8"/>
      <c r="E621" s="8"/>
      <c r="F621" s="8"/>
    </row>
    <row r="622" spans="1:6">
      <c r="A622" s="37"/>
      <c r="B622" s="38"/>
      <c r="C622" s="39"/>
      <c r="D622" s="8"/>
      <c r="E622" s="8"/>
      <c r="F622" s="8"/>
    </row>
    <row r="623" spans="1:6">
      <c r="A623" s="37"/>
      <c r="B623" s="38"/>
      <c r="C623" s="39"/>
      <c r="D623" s="8"/>
      <c r="E623" s="8"/>
      <c r="F623" s="8"/>
    </row>
    <row r="624" spans="1:6">
      <c r="A624" s="37"/>
      <c r="B624" s="38"/>
      <c r="C624" s="39"/>
      <c r="D624" s="8"/>
      <c r="E624" s="8"/>
      <c r="F624" s="8"/>
    </row>
    <row r="625" spans="1:6">
      <c r="A625" s="37"/>
      <c r="B625" s="38"/>
      <c r="C625" s="39"/>
      <c r="D625" s="8"/>
      <c r="E625" s="8"/>
      <c r="F625" s="8"/>
    </row>
    <row r="626" spans="1:6">
      <c r="A626" s="37"/>
      <c r="B626" s="38"/>
      <c r="C626" s="39"/>
      <c r="D626" s="8"/>
      <c r="E626" s="8"/>
      <c r="F626" s="8"/>
    </row>
    <row r="627" spans="1:6">
      <c r="A627" s="37"/>
      <c r="B627" s="38"/>
      <c r="C627" s="39"/>
      <c r="D627" s="8"/>
      <c r="E627" s="8"/>
      <c r="F627" s="8"/>
    </row>
    <row r="628" spans="1:6">
      <c r="A628" s="37"/>
      <c r="B628" s="38"/>
      <c r="C628" s="39"/>
      <c r="D628" s="8"/>
      <c r="E628" s="8"/>
      <c r="F628" s="8"/>
    </row>
    <row r="629" spans="1:6">
      <c r="A629" s="37"/>
      <c r="B629" s="38"/>
      <c r="C629" s="39"/>
      <c r="D629" s="8"/>
      <c r="E629" s="8"/>
      <c r="F629" s="8"/>
    </row>
    <row r="630" spans="1:6">
      <c r="A630" s="37"/>
      <c r="B630" s="38"/>
      <c r="C630" s="39"/>
      <c r="D630" s="8"/>
      <c r="E630" s="8"/>
      <c r="F630" s="8"/>
    </row>
    <row r="631" spans="1:6">
      <c r="A631" s="37"/>
      <c r="B631" s="38"/>
      <c r="C631" s="39"/>
      <c r="D631" s="8"/>
      <c r="E631" s="8"/>
      <c r="F631" s="8"/>
    </row>
    <row r="632" spans="1:6">
      <c r="A632" s="37"/>
      <c r="B632" s="38"/>
      <c r="C632" s="39"/>
      <c r="D632" s="8"/>
      <c r="E632" s="8"/>
      <c r="F632" s="8"/>
    </row>
    <row r="633" spans="1:6">
      <c r="A633" s="37"/>
      <c r="B633" s="38"/>
      <c r="C633" s="39"/>
      <c r="D633" s="8"/>
      <c r="E633" s="8"/>
      <c r="F633" s="8"/>
    </row>
    <row r="634" spans="1:6">
      <c r="A634" s="37"/>
      <c r="B634" s="38"/>
      <c r="C634" s="39"/>
      <c r="D634" s="8"/>
      <c r="E634" s="8"/>
      <c r="F634" s="8"/>
    </row>
    <row r="635" spans="1:6">
      <c r="A635" s="37"/>
      <c r="B635" s="38"/>
      <c r="C635" s="39"/>
      <c r="D635" s="8"/>
      <c r="E635" s="8"/>
      <c r="F635" s="8"/>
    </row>
    <row r="636" spans="1:6">
      <c r="A636" s="37"/>
      <c r="B636" s="38"/>
      <c r="C636" s="39"/>
      <c r="D636" s="8"/>
      <c r="E636" s="8"/>
      <c r="F636" s="8"/>
    </row>
    <row r="637" spans="1:6">
      <c r="A637" s="37"/>
      <c r="B637" s="38"/>
      <c r="C637" s="39"/>
      <c r="D637" s="8"/>
      <c r="E637" s="8"/>
      <c r="F637" s="8"/>
    </row>
    <row r="638" spans="1:6">
      <c r="A638" s="37"/>
      <c r="B638" s="38"/>
      <c r="C638" s="39"/>
      <c r="D638" s="8"/>
      <c r="E638" s="8"/>
      <c r="F638" s="8"/>
    </row>
    <row r="639" spans="1:6">
      <c r="A639" s="37"/>
      <c r="B639" s="38"/>
      <c r="C639" s="39"/>
      <c r="D639" s="8"/>
      <c r="E639" s="8"/>
      <c r="F639" s="8"/>
    </row>
    <row r="640" spans="1:6">
      <c r="A640" s="37"/>
      <c r="B640" s="38"/>
      <c r="C640" s="39"/>
      <c r="D640" s="8"/>
      <c r="E640" s="8"/>
      <c r="F640" s="8"/>
    </row>
    <row r="641" spans="1:6">
      <c r="A641" s="37"/>
      <c r="B641" s="38"/>
      <c r="C641" s="39"/>
      <c r="D641" s="8"/>
      <c r="E641" s="8"/>
      <c r="F641" s="8"/>
    </row>
    <row r="642" spans="1:6">
      <c r="A642" s="37"/>
      <c r="B642" s="38"/>
      <c r="C642" s="39"/>
      <c r="D642" s="8"/>
      <c r="E642" s="8"/>
      <c r="F642" s="8"/>
    </row>
    <row r="643" spans="1:6">
      <c r="A643" s="37"/>
      <c r="B643" s="38"/>
      <c r="C643" s="39"/>
      <c r="D643" s="8"/>
      <c r="E643" s="8"/>
      <c r="F643" s="8"/>
    </row>
    <row r="644" spans="1:6">
      <c r="A644" s="37"/>
      <c r="B644" s="38"/>
      <c r="C644" s="39"/>
      <c r="D644" s="8"/>
      <c r="E644" s="8"/>
      <c r="F644" s="8"/>
    </row>
    <row r="645" spans="1:6">
      <c r="A645" s="37"/>
      <c r="B645" s="38"/>
      <c r="C645" s="39"/>
      <c r="D645" s="8"/>
      <c r="E645" s="8"/>
      <c r="F645" s="8"/>
    </row>
    <row r="646" spans="1:6">
      <c r="A646" s="37"/>
      <c r="B646" s="38"/>
      <c r="C646" s="39"/>
      <c r="D646" s="8"/>
      <c r="E646" s="8"/>
      <c r="F646" s="8"/>
    </row>
    <row r="647" spans="1:6">
      <c r="A647" s="37"/>
      <c r="B647" s="38"/>
      <c r="C647" s="39"/>
      <c r="D647" s="8"/>
      <c r="E647" s="8"/>
      <c r="F647" s="8"/>
    </row>
    <row r="648" spans="1:6">
      <c r="A648" s="37"/>
      <c r="B648" s="38"/>
      <c r="C648" s="39"/>
      <c r="D648" s="8"/>
      <c r="E648" s="8"/>
      <c r="F648" s="8"/>
    </row>
    <row r="649" spans="1:6">
      <c r="A649" s="37"/>
      <c r="B649" s="38"/>
      <c r="C649" s="39"/>
      <c r="D649" s="8"/>
      <c r="E649" s="8"/>
      <c r="F649" s="8"/>
    </row>
    <row r="650" spans="1:6">
      <c r="A650" s="37"/>
      <c r="B650" s="38"/>
      <c r="C650" s="39"/>
      <c r="D650" s="8"/>
      <c r="E650" s="8"/>
      <c r="F650" s="8"/>
    </row>
    <row r="651" spans="1:6">
      <c r="A651" s="37"/>
      <c r="B651" s="38"/>
      <c r="C651" s="39"/>
      <c r="D651" s="8"/>
      <c r="E651" s="8"/>
      <c r="F651" s="8"/>
    </row>
    <row r="652" spans="1:6">
      <c r="A652" s="37"/>
      <c r="B652" s="38"/>
      <c r="C652" s="39"/>
      <c r="D652" s="8"/>
      <c r="E652" s="8"/>
      <c r="F652" s="8"/>
    </row>
    <row r="653" spans="1:6">
      <c r="A653" s="37"/>
      <c r="B653" s="38"/>
      <c r="C653" s="39"/>
      <c r="D653" s="8"/>
      <c r="E653" s="8"/>
      <c r="F653" s="8"/>
    </row>
    <row r="654" spans="1:6">
      <c r="A654" s="37"/>
      <c r="B654" s="38"/>
      <c r="C654" s="39"/>
      <c r="D654" s="8"/>
      <c r="E654" s="8"/>
      <c r="F654" s="8"/>
    </row>
    <row r="655" spans="1:6">
      <c r="A655" s="37"/>
      <c r="B655" s="38"/>
      <c r="C655" s="39"/>
      <c r="D655" s="8"/>
      <c r="E655" s="8"/>
      <c r="F655" s="8"/>
    </row>
    <row r="656" spans="1:6">
      <c r="A656" s="37"/>
      <c r="B656" s="38"/>
      <c r="C656" s="39"/>
      <c r="D656" s="8"/>
      <c r="E656" s="8"/>
      <c r="F656" s="8"/>
    </row>
    <row r="657" spans="1:6">
      <c r="A657" s="37"/>
      <c r="B657" s="38"/>
      <c r="C657" s="39"/>
      <c r="D657" s="8"/>
      <c r="E657" s="8"/>
      <c r="F657" s="8"/>
    </row>
    <row r="658" spans="1:6">
      <c r="A658" s="37"/>
      <c r="B658" s="38"/>
      <c r="C658" s="39"/>
      <c r="D658" s="8"/>
      <c r="E658" s="8"/>
      <c r="F658" s="8"/>
    </row>
    <row r="659" spans="1:6">
      <c r="A659" s="37"/>
      <c r="B659" s="38"/>
      <c r="C659" s="39"/>
      <c r="D659" s="8"/>
      <c r="E659" s="8"/>
      <c r="F659" s="8"/>
    </row>
    <row r="660" spans="1:6">
      <c r="A660" s="37"/>
      <c r="B660" s="38"/>
      <c r="C660" s="39"/>
      <c r="D660" s="8"/>
      <c r="E660" s="8"/>
      <c r="F660" s="8"/>
    </row>
    <row r="661" spans="1:6">
      <c r="A661" s="37"/>
      <c r="B661" s="38"/>
      <c r="C661" s="39"/>
      <c r="D661" s="8"/>
      <c r="E661" s="8"/>
      <c r="F661" s="8"/>
    </row>
    <row r="662" spans="1:6">
      <c r="A662" s="37"/>
      <c r="B662" s="38"/>
      <c r="C662" s="39"/>
      <c r="D662" s="8"/>
      <c r="E662" s="8"/>
      <c r="F662" s="8"/>
    </row>
    <row r="663" spans="1:6">
      <c r="A663" s="37"/>
      <c r="B663" s="38"/>
      <c r="C663" s="39"/>
      <c r="D663" s="8"/>
      <c r="E663" s="8"/>
      <c r="F663" s="8"/>
    </row>
    <row r="664" spans="1:6">
      <c r="A664" s="37"/>
      <c r="B664" s="38"/>
      <c r="C664" s="39"/>
      <c r="D664" s="8"/>
      <c r="E664" s="8"/>
      <c r="F664" s="8"/>
    </row>
    <row r="665" spans="1:6">
      <c r="A665" s="37"/>
      <c r="B665" s="38"/>
      <c r="C665" s="39"/>
      <c r="D665" s="8"/>
      <c r="E665" s="8"/>
      <c r="F665" s="8"/>
    </row>
    <row r="666" spans="1:6">
      <c r="A666" s="37"/>
      <c r="B666" s="38"/>
      <c r="C666" s="39"/>
      <c r="D666" s="8"/>
      <c r="E666" s="8"/>
      <c r="F666" s="8"/>
    </row>
    <row r="667" spans="1:6">
      <c r="A667" s="37"/>
      <c r="B667" s="38"/>
      <c r="C667" s="39"/>
      <c r="D667" s="8"/>
      <c r="E667" s="8"/>
      <c r="F667" s="8"/>
    </row>
    <row r="668" spans="1:6">
      <c r="A668" s="37"/>
      <c r="B668" s="38"/>
      <c r="C668" s="39"/>
      <c r="D668" s="8"/>
      <c r="E668" s="8"/>
      <c r="F668" s="8"/>
    </row>
    <row r="669" spans="1:6">
      <c r="A669" s="37"/>
      <c r="B669" s="38"/>
      <c r="C669" s="39"/>
      <c r="D669" s="8"/>
      <c r="E669" s="8"/>
      <c r="F669" s="8"/>
    </row>
    <row r="670" spans="1:6">
      <c r="A670" s="37"/>
      <c r="B670" s="38"/>
      <c r="C670" s="39"/>
      <c r="D670" s="8"/>
      <c r="E670" s="8"/>
      <c r="F670" s="8"/>
    </row>
    <row r="671" spans="1:6">
      <c r="A671" s="37"/>
      <c r="B671" s="38"/>
      <c r="C671" s="39"/>
      <c r="D671" s="8"/>
      <c r="E671" s="8"/>
      <c r="F671" s="8"/>
    </row>
    <row r="672" spans="1:6">
      <c r="A672" s="37"/>
      <c r="B672" s="38"/>
      <c r="C672" s="39"/>
      <c r="D672" s="8"/>
      <c r="E672" s="8"/>
      <c r="F672" s="8"/>
    </row>
    <row r="673" spans="1:6">
      <c r="A673" s="37"/>
      <c r="B673" s="38"/>
      <c r="C673" s="39"/>
      <c r="D673" s="8"/>
      <c r="E673" s="8"/>
      <c r="F673" s="8"/>
    </row>
    <row r="674" spans="1:6">
      <c r="A674" s="37"/>
      <c r="B674" s="38"/>
      <c r="C674" s="39"/>
      <c r="D674" s="8"/>
      <c r="E674" s="8"/>
      <c r="F674" s="8"/>
    </row>
    <row r="675" spans="1:6">
      <c r="A675" s="37"/>
      <c r="B675" s="38"/>
      <c r="C675" s="39"/>
      <c r="D675" s="8"/>
      <c r="E675" s="8"/>
      <c r="F675" s="8"/>
    </row>
    <row r="676" spans="1:6">
      <c r="A676" s="37"/>
      <c r="B676" s="38"/>
      <c r="C676" s="39"/>
      <c r="D676" s="8"/>
      <c r="E676" s="8"/>
      <c r="F676" s="8"/>
    </row>
    <row r="677" spans="1:6">
      <c r="A677" s="37"/>
      <c r="B677" s="38"/>
      <c r="C677" s="39"/>
      <c r="D677" s="8"/>
      <c r="E677" s="8"/>
      <c r="F677" s="8"/>
    </row>
    <row r="678" spans="1:6">
      <c r="A678" s="37"/>
      <c r="B678" s="38"/>
      <c r="C678" s="39"/>
      <c r="D678" s="8"/>
      <c r="E678" s="8"/>
      <c r="F678" s="8"/>
    </row>
    <row r="679" spans="1:6">
      <c r="A679" s="37"/>
      <c r="B679" s="38"/>
      <c r="C679" s="39"/>
      <c r="D679" s="8"/>
      <c r="E679" s="8"/>
      <c r="F679" s="8"/>
    </row>
    <row r="680" spans="1:6">
      <c r="A680" s="37"/>
      <c r="B680" s="38"/>
      <c r="C680" s="39"/>
      <c r="D680" s="8"/>
      <c r="E680" s="8"/>
      <c r="F680" s="8"/>
    </row>
    <row r="681" spans="1:6">
      <c r="A681" s="37"/>
      <c r="B681" s="38"/>
      <c r="C681" s="39"/>
      <c r="D681" s="8"/>
      <c r="E681" s="8"/>
      <c r="F681" s="8"/>
    </row>
    <row r="682" spans="1:6">
      <c r="A682" s="37"/>
      <c r="B682" s="38"/>
      <c r="C682" s="39"/>
      <c r="D682" s="8"/>
      <c r="E682" s="8"/>
      <c r="F682" s="8"/>
    </row>
    <row r="683" spans="1:6">
      <c r="A683" s="37"/>
      <c r="B683" s="38"/>
      <c r="C683" s="39"/>
      <c r="D683" s="8"/>
      <c r="E683" s="8"/>
      <c r="F683" s="8"/>
    </row>
    <row r="684" spans="1:6">
      <c r="A684" s="37"/>
      <c r="B684" s="38"/>
      <c r="C684" s="39"/>
      <c r="D684" s="8"/>
      <c r="E684" s="8"/>
      <c r="F684" s="8"/>
    </row>
    <row r="685" spans="1:6">
      <c r="A685" s="37"/>
      <c r="B685" s="38"/>
      <c r="C685" s="39"/>
      <c r="D685" s="8"/>
      <c r="E685" s="8"/>
      <c r="F685" s="8"/>
    </row>
    <row r="686" spans="1:6">
      <c r="A686" s="37"/>
      <c r="B686" s="38"/>
      <c r="C686" s="39"/>
      <c r="D686" s="8"/>
      <c r="E686" s="8"/>
      <c r="F686" s="8"/>
    </row>
    <row r="687" spans="1:6">
      <c r="A687" s="37"/>
      <c r="B687" s="38"/>
      <c r="C687" s="39"/>
      <c r="D687" s="8"/>
      <c r="E687" s="8"/>
      <c r="F687" s="8"/>
    </row>
    <row r="688" spans="1:6">
      <c r="A688" s="37"/>
      <c r="B688" s="38"/>
      <c r="C688" s="39"/>
      <c r="D688" s="8"/>
      <c r="E688" s="8"/>
      <c r="F688" s="8"/>
    </row>
    <row r="689" spans="1:6">
      <c r="A689" s="37"/>
      <c r="B689" s="38"/>
      <c r="C689" s="39"/>
      <c r="D689" s="8"/>
      <c r="E689" s="8"/>
      <c r="F689" s="8"/>
    </row>
    <row r="690" spans="1:6">
      <c r="A690" s="37"/>
      <c r="B690" s="38"/>
      <c r="C690" s="39"/>
      <c r="D690" s="8"/>
      <c r="E690" s="8"/>
      <c r="F690" s="8"/>
    </row>
    <row r="691" spans="1:6">
      <c r="A691" s="37"/>
      <c r="B691" s="38"/>
      <c r="C691" s="39"/>
      <c r="D691" s="8"/>
      <c r="E691" s="8"/>
      <c r="F691" s="8"/>
    </row>
    <row r="692" spans="1:6">
      <c r="A692" s="37"/>
      <c r="B692" s="38"/>
      <c r="C692" s="39"/>
      <c r="D692" s="8"/>
      <c r="E692" s="8"/>
      <c r="F692" s="8"/>
    </row>
    <row r="693" spans="1:6">
      <c r="A693" s="37"/>
      <c r="B693" s="38"/>
      <c r="C693" s="39"/>
      <c r="D693" s="8"/>
      <c r="E693" s="8"/>
      <c r="F693" s="8"/>
    </row>
    <row r="694" spans="1:6">
      <c r="A694" s="37"/>
      <c r="B694" s="38"/>
      <c r="C694" s="39"/>
      <c r="D694" s="8"/>
      <c r="E694" s="8"/>
      <c r="F694" s="8"/>
    </row>
    <row r="695" spans="1:6">
      <c r="A695" s="37"/>
      <c r="B695" s="38"/>
      <c r="C695" s="39"/>
      <c r="D695" s="8"/>
      <c r="E695" s="8"/>
      <c r="F695" s="8"/>
    </row>
    <row r="696" spans="1:6">
      <c r="A696" s="37"/>
      <c r="B696" s="38"/>
      <c r="C696" s="39"/>
      <c r="D696" s="8"/>
      <c r="E696" s="8"/>
      <c r="F696" s="8"/>
    </row>
    <row r="697" spans="1:6">
      <c r="A697" s="37"/>
      <c r="B697" s="38"/>
      <c r="C697" s="39"/>
      <c r="D697" s="8"/>
      <c r="E697" s="8"/>
      <c r="F697" s="8"/>
    </row>
    <row r="698" spans="1:6">
      <c r="A698" s="37"/>
      <c r="B698" s="38"/>
      <c r="C698" s="39"/>
      <c r="D698" s="8"/>
      <c r="E698" s="8"/>
      <c r="F698" s="8"/>
    </row>
    <row r="699" spans="1:6">
      <c r="A699" s="37"/>
      <c r="B699" s="38"/>
      <c r="C699" s="39"/>
      <c r="D699" s="8"/>
      <c r="E699" s="8"/>
      <c r="F699" s="8"/>
    </row>
    <row r="700" spans="1:6">
      <c r="A700" s="37"/>
      <c r="B700" s="38"/>
      <c r="C700" s="39"/>
      <c r="D700" s="8"/>
      <c r="E700" s="8"/>
      <c r="F700" s="8"/>
    </row>
    <row r="701" spans="1:6">
      <c r="A701" s="37"/>
      <c r="B701" s="38"/>
      <c r="C701" s="39"/>
      <c r="D701" s="8"/>
      <c r="E701" s="8"/>
      <c r="F701" s="8"/>
    </row>
    <row r="702" spans="1:6">
      <c r="A702" s="37"/>
      <c r="B702" s="38"/>
      <c r="C702" s="39"/>
      <c r="D702" s="8"/>
      <c r="E702" s="8"/>
      <c r="F702" s="8"/>
    </row>
    <row r="703" spans="1:6">
      <c r="A703" s="37"/>
      <c r="B703" s="38"/>
      <c r="C703" s="39"/>
      <c r="D703" s="8"/>
      <c r="E703" s="8"/>
      <c r="F703" s="8"/>
    </row>
    <row r="704" spans="1:6">
      <c r="A704" s="37"/>
      <c r="B704" s="38"/>
      <c r="C704" s="39"/>
      <c r="D704" s="8"/>
      <c r="E704" s="8"/>
      <c r="F704" s="8"/>
    </row>
    <row r="705" spans="1:6">
      <c r="A705" s="37"/>
      <c r="B705" s="38"/>
      <c r="C705" s="39"/>
      <c r="D705" s="8"/>
      <c r="E705" s="8"/>
      <c r="F705" s="8"/>
    </row>
    <row r="706" spans="1:6">
      <c r="A706" s="37"/>
      <c r="B706" s="38"/>
      <c r="C706" s="39"/>
      <c r="D706" s="8"/>
      <c r="E706" s="8"/>
      <c r="F706" s="8"/>
    </row>
    <row r="707" spans="1:6">
      <c r="A707" s="37"/>
      <c r="B707" s="38"/>
      <c r="C707" s="39"/>
      <c r="D707" s="8"/>
      <c r="E707" s="8"/>
      <c r="F707" s="8"/>
    </row>
    <row r="708" spans="1:6">
      <c r="A708" s="37"/>
      <c r="B708" s="38"/>
      <c r="C708" s="39"/>
      <c r="D708" s="8"/>
      <c r="E708" s="8"/>
      <c r="F708" s="8"/>
    </row>
    <row r="709" spans="1:6">
      <c r="A709" s="37"/>
      <c r="B709" s="38"/>
      <c r="C709" s="39"/>
      <c r="D709" s="8"/>
      <c r="E709" s="8"/>
      <c r="F709" s="8"/>
    </row>
    <row r="710" spans="1:6">
      <c r="A710" s="37"/>
      <c r="B710" s="38"/>
      <c r="C710" s="39"/>
      <c r="D710" s="8"/>
      <c r="E710" s="8"/>
      <c r="F710" s="8"/>
    </row>
    <row r="711" spans="1:6">
      <c r="A711" s="37"/>
      <c r="B711" s="38"/>
      <c r="C711" s="39"/>
      <c r="D711" s="8"/>
      <c r="E711" s="8"/>
      <c r="F711" s="8"/>
    </row>
    <row r="712" spans="1:6">
      <c r="A712" s="37"/>
      <c r="B712" s="38"/>
      <c r="C712" s="39"/>
      <c r="D712" s="8"/>
      <c r="E712" s="8"/>
      <c r="F712" s="8"/>
    </row>
    <row r="713" spans="1:6">
      <c r="A713" s="37"/>
      <c r="B713" s="38"/>
      <c r="C713" s="39"/>
      <c r="D713" s="8"/>
      <c r="E713" s="8"/>
      <c r="F713" s="8"/>
    </row>
    <row r="714" spans="1:6">
      <c r="A714" s="37"/>
      <c r="B714" s="38"/>
      <c r="C714" s="39"/>
      <c r="D714" s="8"/>
      <c r="E714" s="8"/>
      <c r="F714" s="8"/>
    </row>
    <row r="715" spans="1:6">
      <c r="A715" s="37"/>
      <c r="B715" s="38"/>
      <c r="C715" s="39"/>
      <c r="D715" s="8"/>
      <c r="E715" s="8"/>
      <c r="F715" s="8"/>
    </row>
    <row r="716" spans="1:6">
      <c r="A716" s="37"/>
      <c r="B716" s="38"/>
      <c r="C716" s="39"/>
      <c r="D716" s="8"/>
      <c r="E716" s="8"/>
      <c r="F716" s="8"/>
    </row>
    <row r="717" spans="1:6">
      <c r="A717" s="37"/>
      <c r="B717" s="38"/>
      <c r="C717" s="39"/>
      <c r="D717" s="8"/>
      <c r="E717" s="8"/>
      <c r="F717" s="8"/>
    </row>
    <row r="718" spans="1:6">
      <c r="A718" s="37"/>
      <c r="B718" s="38"/>
      <c r="C718" s="39"/>
      <c r="D718" s="8"/>
      <c r="E718" s="8"/>
      <c r="F718" s="8"/>
    </row>
    <row r="719" spans="1:6">
      <c r="A719" s="37"/>
      <c r="B719" s="38"/>
      <c r="C719" s="39"/>
      <c r="D719" s="8"/>
      <c r="E719" s="8"/>
      <c r="F719" s="8"/>
    </row>
    <row r="720" spans="1:6">
      <c r="A720" s="37"/>
      <c r="B720" s="38"/>
      <c r="C720" s="39"/>
      <c r="D720" s="8"/>
      <c r="E720" s="8"/>
      <c r="F720" s="8"/>
    </row>
    <row r="721" spans="1:6">
      <c r="A721" s="37"/>
      <c r="B721" s="38"/>
      <c r="C721" s="39"/>
      <c r="D721" s="8"/>
      <c r="E721" s="8"/>
      <c r="F721" s="8"/>
    </row>
    <row r="722" spans="1:6">
      <c r="A722" s="37"/>
      <c r="B722" s="38"/>
      <c r="C722" s="39"/>
      <c r="D722" s="8"/>
      <c r="E722" s="8"/>
      <c r="F722" s="8"/>
    </row>
    <row r="723" spans="1:6">
      <c r="A723" s="37"/>
      <c r="B723" s="38"/>
      <c r="C723" s="39"/>
      <c r="D723" s="8"/>
      <c r="E723" s="8"/>
      <c r="F723" s="8"/>
    </row>
    <row r="724" spans="1:6">
      <c r="A724" s="37"/>
      <c r="B724" s="38"/>
      <c r="C724" s="39"/>
      <c r="D724" s="8"/>
      <c r="E724" s="8"/>
      <c r="F724" s="8"/>
    </row>
    <row r="725" spans="1:6">
      <c r="A725" s="37"/>
      <c r="B725" s="38"/>
      <c r="C725" s="39"/>
      <c r="D725" s="8"/>
      <c r="E725" s="8"/>
      <c r="F725" s="8"/>
    </row>
    <row r="726" spans="1:6">
      <c r="A726" s="37"/>
      <c r="B726" s="38"/>
      <c r="C726" s="39"/>
      <c r="D726" s="8"/>
      <c r="E726" s="8"/>
      <c r="F726" s="8"/>
    </row>
    <row r="727" spans="1:6">
      <c r="A727" s="37"/>
      <c r="B727" s="38"/>
      <c r="C727" s="39"/>
      <c r="D727" s="8"/>
      <c r="E727" s="8"/>
      <c r="F727" s="8"/>
    </row>
    <row r="728" spans="1:6">
      <c r="A728" s="37"/>
      <c r="B728" s="38"/>
      <c r="C728" s="39"/>
      <c r="D728" s="8"/>
      <c r="E728" s="8"/>
      <c r="F728" s="8"/>
    </row>
    <row r="729" spans="1:6">
      <c r="A729" s="37"/>
      <c r="B729" s="38"/>
      <c r="C729" s="39"/>
      <c r="D729" s="8"/>
      <c r="E729" s="8"/>
      <c r="F729" s="8"/>
    </row>
    <row r="730" spans="1:6">
      <c r="A730" s="37"/>
      <c r="B730" s="38"/>
      <c r="C730" s="39"/>
      <c r="D730" s="8"/>
      <c r="E730" s="8"/>
      <c r="F730" s="8"/>
    </row>
    <row r="731" spans="1:6">
      <c r="A731" s="37"/>
      <c r="B731" s="38"/>
      <c r="C731" s="39"/>
      <c r="D731" s="8"/>
      <c r="E731" s="8"/>
      <c r="F731" s="8"/>
    </row>
    <row r="732" spans="1:6">
      <c r="A732" s="37"/>
      <c r="B732" s="38"/>
      <c r="C732" s="39"/>
      <c r="D732" s="8"/>
      <c r="E732" s="8"/>
      <c r="F732" s="8"/>
    </row>
    <row r="733" spans="1:6">
      <c r="A733" s="37"/>
      <c r="B733" s="38"/>
      <c r="C733" s="39"/>
      <c r="D733" s="8"/>
      <c r="E733" s="8"/>
      <c r="F733" s="8"/>
    </row>
    <row r="734" spans="1:6">
      <c r="A734" s="37"/>
      <c r="B734" s="38"/>
      <c r="C734" s="39"/>
      <c r="D734" s="8"/>
      <c r="E734" s="8"/>
      <c r="F734" s="8"/>
    </row>
    <row r="735" spans="1:6">
      <c r="A735" s="37"/>
      <c r="B735" s="38"/>
      <c r="C735" s="39"/>
      <c r="D735" s="8"/>
      <c r="E735" s="8"/>
      <c r="F735" s="8"/>
    </row>
    <row r="736" spans="1:6">
      <c r="A736" s="37"/>
      <c r="B736" s="38"/>
      <c r="C736" s="39"/>
      <c r="D736" s="8"/>
      <c r="E736" s="8"/>
      <c r="F736" s="8"/>
    </row>
    <row r="737" spans="1:6">
      <c r="A737" s="37"/>
      <c r="B737" s="38"/>
      <c r="C737" s="39"/>
      <c r="D737" s="8"/>
      <c r="E737" s="8"/>
      <c r="F737" s="8"/>
    </row>
    <row r="738" spans="1:6">
      <c r="A738" s="37"/>
      <c r="B738" s="38"/>
      <c r="C738" s="39"/>
      <c r="D738" s="8"/>
      <c r="E738" s="8"/>
      <c r="F738" s="8"/>
    </row>
    <row r="739" spans="1:6">
      <c r="A739" s="37"/>
      <c r="B739" s="38"/>
      <c r="C739" s="39"/>
      <c r="D739" s="8"/>
      <c r="E739" s="8"/>
      <c r="F739" s="8"/>
    </row>
    <row r="740" spans="1:6">
      <c r="A740" s="37"/>
      <c r="B740" s="38"/>
      <c r="C740" s="39"/>
      <c r="D740" s="8"/>
      <c r="E740" s="8"/>
      <c r="F740" s="8"/>
    </row>
    <row r="741" spans="1:6">
      <c r="A741" s="37"/>
      <c r="B741" s="38"/>
      <c r="C741" s="39"/>
      <c r="D741" s="8"/>
      <c r="E741" s="8"/>
      <c r="F741" s="8"/>
    </row>
    <row r="742" spans="1:6">
      <c r="A742" s="37"/>
      <c r="B742" s="38"/>
      <c r="C742" s="39"/>
      <c r="D742" s="8"/>
      <c r="E742" s="8"/>
      <c r="F742" s="8"/>
    </row>
    <row r="743" spans="1:6">
      <c r="A743" s="37"/>
      <c r="B743" s="38"/>
      <c r="C743" s="39"/>
      <c r="D743" s="8"/>
      <c r="E743" s="8"/>
      <c r="F743" s="8"/>
    </row>
    <row r="744" spans="1:6">
      <c r="A744" s="37"/>
      <c r="B744" s="38"/>
      <c r="C744" s="39"/>
      <c r="D744" s="8"/>
      <c r="E744" s="8"/>
      <c r="F744" s="8"/>
    </row>
    <row r="745" spans="1:6">
      <c r="A745" s="37"/>
      <c r="B745" s="38"/>
      <c r="C745" s="39"/>
      <c r="D745" s="8"/>
      <c r="E745" s="8"/>
      <c r="F745" s="8"/>
    </row>
    <row r="746" spans="1:6">
      <c r="A746" s="37"/>
      <c r="B746" s="38"/>
      <c r="C746" s="39"/>
      <c r="D746" s="8"/>
      <c r="E746" s="8"/>
      <c r="F746" s="8"/>
    </row>
    <row r="747" spans="1:6">
      <c r="A747" s="37"/>
      <c r="B747" s="38"/>
      <c r="C747" s="39"/>
      <c r="D747" s="8"/>
      <c r="E747" s="8"/>
      <c r="F747" s="8"/>
    </row>
    <row r="748" spans="1:6">
      <c r="A748" s="37"/>
      <c r="B748" s="38"/>
      <c r="C748" s="39"/>
      <c r="D748" s="8"/>
      <c r="E748" s="8"/>
      <c r="F748" s="8"/>
    </row>
    <row r="749" spans="1:6">
      <c r="A749" s="37"/>
      <c r="B749" s="38"/>
      <c r="C749" s="39"/>
      <c r="D749" s="8"/>
      <c r="E749" s="8"/>
      <c r="F749" s="8"/>
    </row>
    <row r="750" spans="1:6">
      <c r="A750" s="37"/>
      <c r="B750" s="38"/>
      <c r="C750" s="39"/>
      <c r="D750" s="8"/>
      <c r="E750" s="8"/>
      <c r="F750" s="8"/>
    </row>
    <row r="751" spans="1:6">
      <c r="A751" s="37"/>
      <c r="B751" s="38"/>
      <c r="C751" s="39"/>
      <c r="D751" s="8"/>
      <c r="E751" s="8"/>
      <c r="F751" s="8"/>
    </row>
    <row r="752" spans="1:6">
      <c r="A752" s="37"/>
      <c r="B752" s="38"/>
      <c r="C752" s="39"/>
      <c r="D752" s="8"/>
      <c r="E752" s="8"/>
      <c r="F752" s="8"/>
    </row>
    <row r="753" spans="1:6">
      <c r="A753" s="37"/>
      <c r="B753" s="38"/>
      <c r="C753" s="39"/>
      <c r="D753" s="8"/>
      <c r="E753" s="8"/>
      <c r="F753" s="8"/>
    </row>
    <row r="754" spans="1:6">
      <c r="A754" s="37"/>
      <c r="B754" s="38"/>
      <c r="C754" s="39"/>
      <c r="D754" s="8"/>
      <c r="E754" s="8"/>
      <c r="F754" s="8"/>
    </row>
    <row r="755" spans="1:6">
      <c r="A755" s="37"/>
      <c r="B755" s="38"/>
      <c r="C755" s="39"/>
      <c r="D755" s="8"/>
      <c r="E755" s="8"/>
      <c r="F755" s="8"/>
    </row>
    <row r="756" spans="1:6">
      <c r="A756" s="37"/>
      <c r="B756" s="38"/>
      <c r="C756" s="39"/>
      <c r="D756" s="8"/>
      <c r="E756" s="8"/>
      <c r="F756" s="8"/>
    </row>
    <row r="757" spans="1:6">
      <c r="A757" s="37"/>
      <c r="B757" s="38"/>
      <c r="C757" s="39"/>
      <c r="D757" s="8"/>
      <c r="E757" s="8"/>
      <c r="F757" s="8"/>
    </row>
    <row r="758" spans="1:6">
      <c r="A758" s="37"/>
      <c r="B758" s="38"/>
      <c r="C758" s="39"/>
      <c r="D758" s="8"/>
      <c r="E758" s="8"/>
      <c r="F758" s="8"/>
    </row>
    <row r="759" spans="1:6">
      <c r="A759" s="37"/>
      <c r="B759" s="38"/>
      <c r="C759" s="39"/>
      <c r="D759" s="8"/>
      <c r="E759" s="8"/>
      <c r="F759" s="8"/>
    </row>
    <row r="760" spans="1:6">
      <c r="A760" s="37"/>
      <c r="B760" s="38"/>
      <c r="C760" s="39"/>
      <c r="D760" s="8"/>
      <c r="E760" s="8"/>
      <c r="F760" s="8"/>
    </row>
    <row r="761" spans="1:6">
      <c r="A761" s="37"/>
      <c r="B761" s="38"/>
      <c r="C761" s="39"/>
      <c r="D761" s="8"/>
      <c r="E761" s="8"/>
      <c r="F761" s="8"/>
    </row>
    <row r="762" spans="1:6">
      <c r="A762" s="37"/>
      <c r="B762" s="38"/>
      <c r="C762" s="39"/>
      <c r="D762" s="8"/>
      <c r="E762" s="8"/>
      <c r="F762" s="8"/>
    </row>
    <row r="763" spans="1:6">
      <c r="A763" s="37"/>
      <c r="B763" s="38"/>
      <c r="C763" s="39"/>
      <c r="D763" s="8"/>
      <c r="E763" s="8"/>
      <c r="F763" s="8"/>
    </row>
    <row r="764" spans="1:6">
      <c r="A764" s="37"/>
      <c r="B764" s="38"/>
      <c r="C764" s="39"/>
      <c r="D764" s="8"/>
      <c r="E764" s="8"/>
      <c r="F764" s="8"/>
    </row>
    <row r="765" spans="1:6">
      <c r="A765" s="37"/>
      <c r="B765" s="38"/>
      <c r="C765" s="39"/>
      <c r="D765" s="8"/>
      <c r="E765" s="8"/>
      <c r="F765" s="8"/>
    </row>
    <row r="766" spans="1:6">
      <c r="A766" s="37"/>
      <c r="B766" s="38"/>
      <c r="C766" s="39"/>
      <c r="D766" s="8"/>
      <c r="E766" s="8"/>
      <c r="F766" s="8"/>
    </row>
    <row r="767" spans="1:6">
      <c r="A767" s="37"/>
      <c r="B767" s="38"/>
      <c r="C767" s="39"/>
      <c r="D767" s="8"/>
      <c r="E767" s="8"/>
      <c r="F767" s="8"/>
    </row>
    <row r="768" spans="1:6">
      <c r="A768" s="37"/>
      <c r="B768" s="38"/>
      <c r="C768" s="39"/>
      <c r="D768" s="8"/>
      <c r="E768" s="8"/>
      <c r="F768" s="8"/>
    </row>
    <row r="769" spans="1:6">
      <c r="A769" s="37"/>
      <c r="B769" s="38"/>
      <c r="C769" s="39"/>
      <c r="D769" s="8"/>
      <c r="E769" s="8"/>
      <c r="F769" s="8"/>
    </row>
    <row r="770" spans="1:6">
      <c r="A770" s="37"/>
      <c r="B770" s="38"/>
      <c r="C770" s="39"/>
      <c r="D770" s="8"/>
      <c r="E770" s="8"/>
      <c r="F770" s="8"/>
    </row>
    <row r="771" spans="1:6">
      <c r="A771" s="37"/>
      <c r="B771" s="38"/>
      <c r="C771" s="39"/>
      <c r="D771" s="8"/>
      <c r="E771" s="8"/>
      <c r="F771" s="8"/>
    </row>
    <row r="772" spans="1:6">
      <c r="A772" s="37"/>
      <c r="B772" s="38"/>
      <c r="C772" s="39"/>
      <c r="D772" s="8"/>
      <c r="E772" s="8"/>
      <c r="F772" s="8"/>
    </row>
    <row r="773" spans="1:6">
      <c r="A773" s="37"/>
      <c r="B773" s="38"/>
      <c r="C773" s="39"/>
      <c r="D773" s="8"/>
      <c r="E773" s="8"/>
      <c r="F773" s="8"/>
    </row>
    <row r="774" spans="1:6">
      <c r="A774" s="37"/>
      <c r="B774" s="38"/>
      <c r="C774" s="39"/>
      <c r="D774" s="8"/>
      <c r="E774" s="8"/>
      <c r="F774" s="8"/>
    </row>
    <row r="775" spans="1:6">
      <c r="A775" s="37"/>
      <c r="B775" s="38"/>
      <c r="C775" s="39"/>
      <c r="D775" s="8"/>
      <c r="E775" s="8"/>
      <c r="F775" s="8"/>
    </row>
    <row r="776" spans="1:6">
      <c r="A776" s="37"/>
      <c r="B776" s="38"/>
      <c r="C776" s="39"/>
      <c r="D776" s="8"/>
      <c r="E776" s="8"/>
      <c r="F776" s="8"/>
    </row>
    <row r="777" spans="1:6">
      <c r="A777" s="37"/>
      <c r="B777" s="38"/>
      <c r="C777" s="39"/>
      <c r="D777" s="8"/>
      <c r="E777" s="8"/>
      <c r="F777" s="8"/>
    </row>
    <row r="778" spans="1:6">
      <c r="A778" s="37"/>
      <c r="B778" s="38"/>
      <c r="C778" s="39"/>
      <c r="D778" s="8"/>
      <c r="E778" s="8"/>
      <c r="F778" s="8"/>
    </row>
    <row r="779" spans="1:6">
      <c r="A779" s="37"/>
      <c r="B779" s="38"/>
      <c r="C779" s="39"/>
      <c r="D779" s="8"/>
      <c r="E779" s="8"/>
      <c r="F779" s="8"/>
    </row>
    <row r="780" spans="1:6">
      <c r="A780" s="37"/>
      <c r="B780" s="38"/>
      <c r="C780" s="39"/>
      <c r="D780" s="8"/>
      <c r="E780" s="8"/>
      <c r="F780" s="8"/>
    </row>
    <row r="781" spans="1:6">
      <c r="A781" s="37"/>
      <c r="B781" s="38"/>
      <c r="C781" s="39"/>
      <c r="D781" s="8"/>
      <c r="E781" s="8"/>
      <c r="F781" s="8"/>
    </row>
    <row r="782" spans="1:6">
      <c r="A782" s="37"/>
      <c r="B782" s="38"/>
      <c r="C782" s="39"/>
      <c r="D782" s="8"/>
      <c r="E782" s="8"/>
      <c r="F782" s="8"/>
    </row>
    <row r="783" spans="1:6">
      <c r="A783" s="37"/>
      <c r="B783" s="38"/>
      <c r="C783" s="39"/>
      <c r="D783" s="8"/>
      <c r="E783" s="8"/>
      <c r="F783" s="8"/>
    </row>
    <row r="784" spans="1:6">
      <c r="A784" s="37"/>
      <c r="B784" s="38"/>
      <c r="C784" s="39"/>
      <c r="D784" s="8"/>
      <c r="E784" s="8"/>
      <c r="F784" s="8"/>
    </row>
    <row r="785" spans="1:6">
      <c r="A785" s="37"/>
      <c r="B785" s="38"/>
      <c r="C785" s="39"/>
      <c r="D785" s="8"/>
      <c r="E785" s="8"/>
      <c r="F785" s="8"/>
    </row>
    <row r="786" spans="1:6">
      <c r="A786" s="37"/>
      <c r="B786" s="38"/>
      <c r="C786" s="39"/>
      <c r="D786" s="8"/>
      <c r="E786" s="8"/>
      <c r="F786" s="8"/>
    </row>
    <row r="787" spans="1:6">
      <c r="A787" s="37"/>
      <c r="B787" s="38"/>
      <c r="C787" s="39"/>
      <c r="D787" s="8"/>
      <c r="E787" s="8"/>
      <c r="F787" s="8"/>
    </row>
    <row r="788" spans="1:6">
      <c r="A788" s="37"/>
      <c r="B788" s="38"/>
      <c r="C788" s="39"/>
      <c r="D788" s="8"/>
      <c r="E788" s="8"/>
      <c r="F788" s="8"/>
    </row>
    <row r="789" spans="1:6">
      <c r="A789" s="37"/>
      <c r="B789" s="38"/>
      <c r="C789" s="39"/>
      <c r="D789" s="8"/>
      <c r="E789" s="8"/>
      <c r="F789" s="8"/>
    </row>
    <row r="790" spans="1:6">
      <c r="A790" s="37"/>
      <c r="B790" s="38"/>
      <c r="C790" s="39"/>
      <c r="D790" s="8"/>
      <c r="E790" s="8"/>
      <c r="F790" s="8"/>
    </row>
    <row r="791" spans="1:6">
      <c r="A791" s="37"/>
      <c r="B791" s="38"/>
      <c r="C791" s="39"/>
      <c r="D791" s="8"/>
      <c r="E791" s="8"/>
      <c r="F791" s="8"/>
    </row>
    <row r="792" spans="1:6">
      <c r="A792" s="37"/>
      <c r="B792" s="38"/>
      <c r="C792" s="39"/>
      <c r="D792" s="8"/>
      <c r="E792" s="8"/>
      <c r="F792" s="8"/>
    </row>
    <row r="793" spans="1:6">
      <c r="A793" s="37"/>
      <c r="B793" s="38"/>
      <c r="C793" s="39"/>
      <c r="D793" s="8"/>
      <c r="E793" s="8"/>
      <c r="F793" s="8"/>
    </row>
    <row r="794" spans="1:6">
      <c r="A794" s="37"/>
      <c r="B794" s="38"/>
      <c r="C794" s="39"/>
      <c r="D794" s="8"/>
      <c r="E794" s="8"/>
      <c r="F794" s="8"/>
    </row>
    <row r="795" spans="1:6">
      <c r="A795" s="37"/>
      <c r="B795" s="38"/>
      <c r="C795" s="39"/>
      <c r="D795" s="8"/>
      <c r="E795" s="8"/>
      <c r="F795" s="8"/>
    </row>
    <row r="796" spans="1:6">
      <c r="A796" s="37"/>
      <c r="B796" s="38"/>
      <c r="C796" s="39"/>
      <c r="D796" s="8"/>
      <c r="E796" s="8"/>
      <c r="F796" s="8"/>
    </row>
    <row r="797" spans="1:6">
      <c r="A797" s="37"/>
      <c r="B797" s="38"/>
      <c r="C797" s="39"/>
      <c r="D797" s="8"/>
      <c r="E797" s="8"/>
      <c r="F797" s="8"/>
    </row>
    <row r="798" spans="1:6">
      <c r="A798" s="37"/>
      <c r="B798" s="38"/>
      <c r="C798" s="39"/>
      <c r="D798" s="8"/>
      <c r="E798" s="8"/>
      <c r="F798" s="8"/>
    </row>
    <row r="799" spans="1:6">
      <c r="A799" s="37"/>
      <c r="B799" s="38"/>
      <c r="C799" s="39"/>
      <c r="D799" s="8"/>
      <c r="E799" s="8"/>
      <c r="F799" s="8"/>
    </row>
    <row r="800" spans="1:6">
      <c r="A800" s="37"/>
      <c r="B800" s="38"/>
      <c r="C800" s="39"/>
      <c r="D800" s="8"/>
      <c r="E800" s="8"/>
      <c r="F800" s="8"/>
    </row>
    <row r="801" spans="1:6">
      <c r="A801" s="37"/>
      <c r="B801" s="38"/>
      <c r="C801" s="39"/>
      <c r="D801" s="8"/>
      <c r="E801" s="8"/>
      <c r="F801" s="8"/>
    </row>
    <row r="802" spans="1:6">
      <c r="A802" s="37"/>
      <c r="B802" s="38"/>
      <c r="C802" s="39"/>
      <c r="D802" s="8"/>
      <c r="E802" s="8"/>
      <c r="F802" s="8"/>
    </row>
    <row r="803" spans="1:6">
      <c r="A803" s="37"/>
      <c r="B803" s="38"/>
      <c r="C803" s="39"/>
      <c r="D803" s="8"/>
      <c r="E803" s="8"/>
      <c r="F803" s="8"/>
    </row>
    <row r="804" spans="1:6">
      <c r="A804" s="37"/>
      <c r="B804" s="38"/>
      <c r="C804" s="39"/>
      <c r="D804" s="8"/>
      <c r="E804" s="8"/>
      <c r="F804" s="8"/>
    </row>
    <row r="805" spans="1:6">
      <c r="A805" s="37"/>
      <c r="B805" s="38"/>
      <c r="C805" s="39"/>
      <c r="D805" s="8"/>
      <c r="E805" s="8"/>
      <c r="F805" s="8"/>
    </row>
    <row r="806" spans="1:6">
      <c r="A806" s="37"/>
      <c r="B806" s="38"/>
      <c r="C806" s="39"/>
      <c r="D806" s="8"/>
      <c r="E806" s="8"/>
      <c r="F806" s="8"/>
    </row>
    <row r="807" spans="1:6">
      <c r="A807" s="37"/>
      <c r="B807" s="38"/>
      <c r="C807" s="39"/>
      <c r="D807" s="8"/>
      <c r="E807" s="8"/>
      <c r="F807" s="8"/>
    </row>
    <row r="808" spans="1:6">
      <c r="A808" s="37"/>
      <c r="B808" s="38"/>
      <c r="C808" s="39"/>
      <c r="D808" s="8"/>
      <c r="E808" s="8"/>
      <c r="F808" s="8"/>
    </row>
    <row r="809" spans="1:6">
      <c r="A809" s="37"/>
      <c r="B809" s="38"/>
      <c r="C809" s="39"/>
      <c r="D809" s="8"/>
      <c r="E809" s="8"/>
      <c r="F809" s="8"/>
    </row>
    <row r="810" spans="1:6">
      <c r="A810" s="37"/>
      <c r="B810" s="38"/>
      <c r="C810" s="39"/>
      <c r="D810" s="8"/>
      <c r="E810" s="8"/>
      <c r="F810" s="8"/>
    </row>
    <row r="811" spans="1:6">
      <c r="A811" s="37"/>
      <c r="B811" s="38"/>
      <c r="C811" s="39"/>
      <c r="D811" s="8"/>
      <c r="E811" s="8"/>
      <c r="F811" s="8"/>
    </row>
    <row r="812" spans="1:6">
      <c r="A812" s="37"/>
      <c r="B812" s="38"/>
      <c r="C812" s="39"/>
      <c r="D812" s="8"/>
      <c r="E812" s="8"/>
      <c r="F812" s="8"/>
    </row>
    <row r="813" spans="1:6">
      <c r="A813" s="37"/>
      <c r="B813" s="38"/>
      <c r="C813" s="39"/>
      <c r="D813" s="8"/>
      <c r="E813" s="8"/>
      <c r="F813" s="8"/>
    </row>
    <row r="814" spans="1:6">
      <c r="A814" s="37"/>
      <c r="B814" s="38"/>
      <c r="C814" s="39"/>
      <c r="D814" s="8"/>
      <c r="E814" s="8"/>
      <c r="F814" s="8"/>
    </row>
    <row r="815" spans="1:6">
      <c r="A815" s="37"/>
      <c r="B815" s="38"/>
      <c r="C815" s="39"/>
      <c r="D815" s="8"/>
      <c r="E815" s="8"/>
      <c r="F815" s="8"/>
    </row>
    <row r="816" spans="1:6">
      <c r="A816" s="37"/>
      <c r="B816" s="38"/>
      <c r="C816" s="39"/>
      <c r="D816" s="8"/>
      <c r="E816" s="8"/>
      <c r="F816" s="8"/>
    </row>
    <row r="817" spans="1:6">
      <c r="A817" s="37"/>
      <c r="B817" s="38"/>
      <c r="C817" s="39"/>
      <c r="D817" s="8"/>
      <c r="E817" s="8"/>
      <c r="F817" s="8"/>
    </row>
    <row r="818" spans="1:6">
      <c r="A818" s="37"/>
      <c r="B818" s="38"/>
      <c r="C818" s="39"/>
      <c r="D818" s="8"/>
      <c r="E818" s="8"/>
      <c r="F818" s="8"/>
    </row>
    <row r="819" spans="1:6">
      <c r="A819" s="37"/>
      <c r="B819" s="38"/>
      <c r="C819" s="39"/>
      <c r="D819" s="8"/>
      <c r="E819" s="8"/>
      <c r="F819" s="8"/>
    </row>
    <row r="820" spans="1:6">
      <c r="A820" s="37"/>
      <c r="B820" s="38"/>
      <c r="C820" s="39"/>
      <c r="D820" s="8"/>
      <c r="E820" s="8"/>
      <c r="F820" s="8"/>
    </row>
    <row r="821" spans="1:6">
      <c r="A821" s="37"/>
      <c r="B821" s="38"/>
      <c r="C821" s="39"/>
      <c r="D821" s="8"/>
      <c r="E821" s="8"/>
      <c r="F821" s="8"/>
    </row>
    <row r="822" spans="1:6">
      <c r="A822" s="37"/>
      <c r="B822" s="38"/>
      <c r="C822" s="39"/>
      <c r="D822" s="8"/>
      <c r="E822" s="8"/>
      <c r="F822" s="8"/>
    </row>
    <row r="823" spans="1:6">
      <c r="A823" s="37"/>
      <c r="B823" s="38"/>
      <c r="C823" s="39"/>
      <c r="D823" s="8"/>
      <c r="E823" s="8"/>
      <c r="F823" s="8"/>
    </row>
    <row r="824" spans="1:6">
      <c r="A824" s="37"/>
      <c r="B824" s="38"/>
      <c r="C824" s="39"/>
      <c r="D824" s="8"/>
      <c r="E824" s="8"/>
      <c r="F824" s="8"/>
    </row>
    <row r="825" spans="1:6">
      <c r="A825" s="37"/>
      <c r="B825" s="38"/>
      <c r="C825" s="39"/>
      <c r="D825" s="8"/>
      <c r="E825" s="8"/>
      <c r="F825" s="8"/>
    </row>
    <row r="826" spans="1:6">
      <c r="A826" s="37"/>
      <c r="B826" s="38"/>
      <c r="C826" s="39"/>
      <c r="D826" s="8"/>
      <c r="E826" s="8"/>
      <c r="F826" s="8"/>
    </row>
    <row r="827" spans="1:6">
      <c r="A827" s="37"/>
      <c r="B827" s="38"/>
      <c r="C827" s="39"/>
      <c r="D827" s="8"/>
      <c r="E827" s="8"/>
      <c r="F827" s="8"/>
    </row>
    <row r="828" spans="1:6">
      <c r="A828" s="37"/>
      <c r="B828" s="38"/>
      <c r="C828" s="39"/>
      <c r="D828" s="8"/>
      <c r="E828" s="8"/>
      <c r="F828" s="8"/>
    </row>
    <row r="829" spans="1:6">
      <c r="A829" s="37"/>
      <c r="B829" s="38"/>
      <c r="C829" s="39"/>
      <c r="D829" s="8"/>
      <c r="E829" s="8"/>
      <c r="F829" s="8"/>
    </row>
    <row r="830" spans="1:6">
      <c r="A830" s="37"/>
      <c r="B830" s="38"/>
      <c r="C830" s="39"/>
      <c r="D830" s="8"/>
      <c r="E830" s="8"/>
      <c r="F830" s="8"/>
    </row>
    <row r="831" spans="1:6">
      <c r="A831" s="37"/>
      <c r="B831" s="38"/>
      <c r="C831" s="39"/>
      <c r="D831" s="8"/>
      <c r="E831" s="8"/>
      <c r="F831" s="8"/>
    </row>
    <row r="832" spans="1:6">
      <c r="A832" s="37"/>
      <c r="B832" s="38"/>
      <c r="C832" s="39"/>
      <c r="D832" s="8"/>
      <c r="E832" s="8"/>
      <c r="F832" s="8"/>
    </row>
    <row r="833" spans="1:6">
      <c r="A833" s="37"/>
      <c r="B833" s="38"/>
      <c r="C833" s="39"/>
      <c r="D833" s="8"/>
      <c r="E833" s="8"/>
      <c r="F833" s="8"/>
    </row>
    <row r="834" spans="1:6">
      <c r="A834" s="37"/>
      <c r="B834" s="38"/>
      <c r="C834" s="39"/>
      <c r="D834" s="8"/>
      <c r="E834" s="8"/>
      <c r="F834" s="8"/>
    </row>
    <row r="835" spans="1:6">
      <c r="A835" s="37"/>
      <c r="B835" s="38"/>
      <c r="C835" s="39"/>
      <c r="D835" s="8"/>
      <c r="E835" s="8"/>
      <c r="F835" s="8"/>
    </row>
    <row r="836" spans="1:6">
      <c r="A836" s="37"/>
      <c r="B836" s="38"/>
      <c r="C836" s="39"/>
      <c r="D836" s="8"/>
      <c r="E836" s="8"/>
      <c r="F836" s="8"/>
    </row>
    <row r="837" spans="1:6">
      <c r="A837" s="37"/>
      <c r="B837" s="38"/>
      <c r="C837" s="39"/>
      <c r="D837" s="8"/>
      <c r="E837" s="8"/>
      <c r="F837" s="8"/>
    </row>
    <row r="838" spans="1:6">
      <c r="A838" s="37"/>
      <c r="B838" s="38"/>
      <c r="C838" s="39"/>
      <c r="D838" s="8"/>
      <c r="E838" s="8"/>
      <c r="F838" s="8"/>
    </row>
    <row r="839" spans="1:6">
      <c r="A839" s="37"/>
      <c r="B839" s="38"/>
      <c r="C839" s="39"/>
      <c r="D839" s="8"/>
      <c r="E839" s="8"/>
      <c r="F839" s="8"/>
    </row>
    <row r="840" spans="1:6">
      <c r="A840" s="37"/>
      <c r="B840" s="38"/>
      <c r="C840" s="39"/>
      <c r="D840" s="8"/>
      <c r="E840" s="8"/>
      <c r="F840" s="8"/>
    </row>
    <row r="841" spans="1:6">
      <c r="A841" s="37"/>
      <c r="B841" s="38"/>
      <c r="C841" s="39"/>
      <c r="D841" s="8"/>
      <c r="E841" s="8"/>
      <c r="F841" s="8"/>
    </row>
    <row r="842" spans="1:6">
      <c r="A842" s="37"/>
      <c r="B842" s="38"/>
      <c r="C842" s="39"/>
      <c r="D842" s="8"/>
      <c r="E842" s="8"/>
      <c r="F842" s="8"/>
    </row>
    <row r="843" spans="1:6">
      <c r="A843" s="37"/>
      <c r="B843" s="38"/>
      <c r="C843" s="39"/>
      <c r="D843" s="8"/>
      <c r="E843" s="8"/>
      <c r="F843" s="8"/>
    </row>
    <row r="844" spans="1:6">
      <c r="A844" s="37"/>
      <c r="B844" s="38"/>
      <c r="C844" s="39"/>
      <c r="D844" s="8"/>
      <c r="E844" s="8"/>
      <c r="F844" s="8"/>
    </row>
    <row r="845" spans="1:6">
      <c r="A845" s="37"/>
      <c r="B845" s="38"/>
      <c r="C845" s="39"/>
      <c r="D845" s="8"/>
      <c r="E845" s="8"/>
      <c r="F845" s="8"/>
    </row>
    <row r="846" spans="1:6">
      <c r="A846" s="37"/>
      <c r="B846" s="38"/>
      <c r="C846" s="39"/>
      <c r="D846" s="8"/>
      <c r="E846" s="8"/>
      <c r="F846" s="8"/>
    </row>
    <row r="847" spans="1:6">
      <c r="A847" s="37"/>
      <c r="B847" s="38"/>
      <c r="C847" s="39"/>
      <c r="D847" s="8"/>
      <c r="E847" s="8"/>
      <c r="F847" s="8"/>
    </row>
    <row r="848" spans="1:6">
      <c r="A848" s="37"/>
      <c r="B848" s="38"/>
      <c r="C848" s="39"/>
      <c r="D848" s="8"/>
      <c r="E848" s="8"/>
      <c r="F848" s="8"/>
    </row>
    <row r="849" spans="1:6">
      <c r="A849" s="37"/>
      <c r="B849" s="38"/>
      <c r="C849" s="39"/>
      <c r="D849" s="8"/>
      <c r="E849" s="8"/>
      <c r="F849" s="8"/>
    </row>
    <row r="850" spans="1:6">
      <c r="A850" s="37"/>
      <c r="B850" s="38"/>
      <c r="C850" s="39"/>
      <c r="D850" s="8"/>
      <c r="E850" s="8"/>
      <c r="F850" s="8"/>
    </row>
    <row r="851" spans="1:6">
      <c r="A851" s="37"/>
      <c r="B851" s="38"/>
      <c r="C851" s="39"/>
      <c r="D851" s="8"/>
      <c r="E851" s="8"/>
      <c r="F851" s="8"/>
    </row>
    <row r="852" spans="1:6">
      <c r="A852" s="37"/>
      <c r="B852" s="38"/>
      <c r="C852" s="39"/>
      <c r="D852" s="8"/>
      <c r="E852" s="8"/>
      <c r="F852" s="8"/>
    </row>
    <row r="853" spans="1:6">
      <c r="A853" s="37"/>
      <c r="B853" s="38"/>
      <c r="C853" s="39"/>
      <c r="D853" s="8"/>
      <c r="E853" s="8"/>
      <c r="F853" s="8"/>
    </row>
    <row r="854" spans="1:6">
      <c r="A854" s="37"/>
      <c r="B854" s="38"/>
      <c r="C854" s="39"/>
      <c r="D854" s="8"/>
      <c r="E854" s="8"/>
      <c r="F854" s="8"/>
    </row>
    <row r="855" spans="1:6">
      <c r="A855" s="37"/>
      <c r="B855" s="38"/>
      <c r="C855" s="39"/>
      <c r="D855" s="8"/>
      <c r="E855" s="8"/>
      <c r="F855" s="8"/>
    </row>
    <row r="856" spans="1:6">
      <c r="A856" s="37"/>
      <c r="B856" s="38"/>
      <c r="C856" s="39"/>
      <c r="D856" s="8"/>
      <c r="E856" s="8"/>
      <c r="F856" s="8"/>
    </row>
    <row r="857" spans="1:6">
      <c r="A857" s="37"/>
      <c r="B857" s="38"/>
      <c r="C857" s="39"/>
      <c r="D857" s="8"/>
      <c r="E857" s="8"/>
      <c r="F857" s="8"/>
    </row>
    <row r="858" spans="1:6">
      <c r="A858" s="37"/>
      <c r="B858" s="38"/>
      <c r="C858" s="39"/>
      <c r="D858" s="8"/>
      <c r="E858" s="8"/>
      <c r="F858" s="8"/>
    </row>
    <row r="859" spans="1:6">
      <c r="A859" s="37"/>
      <c r="B859" s="38"/>
      <c r="C859" s="39"/>
      <c r="D859" s="8"/>
      <c r="E859" s="8"/>
      <c r="F859" s="8"/>
    </row>
    <row r="860" spans="1:6">
      <c r="A860" s="37"/>
      <c r="B860" s="38"/>
      <c r="C860" s="39"/>
      <c r="D860" s="8"/>
      <c r="E860" s="8"/>
      <c r="F860" s="8"/>
    </row>
    <row r="861" spans="1:6">
      <c r="A861" s="37"/>
      <c r="B861" s="38"/>
      <c r="C861" s="39"/>
      <c r="D861" s="8"/>
      <c r="E861" s="8"/>
      <c r="F861" s="8"/>
    </row>
    <row r="862" spans="1:6">
      <c r="A862" s="37"/>
      <c r="B862" s="38"/>
      <c r="C862" s="39"/>
      <c r="D862" s="8"/>
      <c r="E862" s="8"/>
      <c r="F862" s="8"/>
    </row>
    <row r="863" spans="1:6">
      <c r="A863" s="37"/>
      <c r="B863" s="38"/>
      <c r="C863" s="39"/>
      <c r="D863" s="8"/>
      <c r="E863" s="8"/>
      <c r="F863" s="8"/>
    </row>
    <row r="864" spans="1:6">
      <c r="A864" s="37"/>
      <c r="B864" s="38"/>
      <c r="C864" s="39"/>
      <c r="D864" s="8"/>
      <c r="E864" s="8"/>
      <c r="F864" s="8"/>
    </row>
    <row r="865" spans="1:6">
      <c r="A865" s="37"/>
      <c r="B865" s="38"/>
      <c r="C865" s="39"/>
      <c r="D865" s="8"/>
      <c r="E865" s="8"/>
      <c r="F865" s="8"/>
    </row>
    <row r="866" spans="1:6">
      <c r="A866" s="37"/>
      <c r="B866" s="38"/>
      <c r="C866" s="39"/>
      <c r="D866" s="8"/>
      <c r="E866" s="8"/>
      <c r="F866" s="8"/>
    </row>
    <row r="867" spans="1:6">
      <c r="A867" s="37"/>
      <c r="B867" s="38"/>
      <c r="C867" s="39"/>
      <c r="D867" s="8"/>
      <c r="E867" s="8"/>
      <c r="F867" s="8"/>
    </row>
    <row r="868" spans="1:6">
      <c r="A868" s="37"/>
      <c r="B868" s="38"/>
      <c r="C868" s="39"/>
      <c r="D868" s="8"/>
      <c r="E868" s="8"/>
      <c r="F868" s="8"/>
    </row>
    <row r="869" spans="1:6">
      <c r="A869" s="37"/>
      <c r="B869" s="38"/>
      <c r="C869" s="39"/>
      <c r="D869" s="8"/>
      <c r="E869" s="8"/>
      <c r="F869" s="8"/>
    </row>
    <row r="870" spans="1:6">
      <c r="A870" s="37"/>
      <c r="B870" s="38"/>
      <c r="C870" s="39"/>
      <c r="D870" s="8"/>
      <c r="E870" s="8"/>
      <c r="F870" s="8"/>
    </row>
    <row r="871" spans="1:6">
      <c r="A871" s="37"/>
      <c r="B871" s="38"/>
      <c r="C871" s="39"/>
      <c r="D871" s="8"/>
      <c r="E871" s="8"/>
      <c r="F871" s="8"/>
    </row>
    <row r="872" spans="1:6">
      <c r="A872" s="37"/>
      <c r="B872" s="38"/>
      <c r="C872" s="39"/>
      <c r="D872" s="8"/>
      <c r="E872" s="8"/>
      <c r="F872" s="8"/>
    </row>
    <row r="873" spans="1:6">
      <c r="A873" s="37"/>
      <c r="B873" s="38"/>
      <c r="C873" s="39"/>
      <c r="D873" s="8"/>
      <c r="E873" s="8"/>
      <c r="F873" s="8"/>
    </row>
    <row r="874" spans="1:6">
      <c r="A874" s="37"/>
      <c r="B874" s="38"/>
      <c r="C874" s="39"/>
      <c r="D874" s="8"/>
      <c r="E874" s="8"/>
      <c r="F874" s="8"/>
    </row>
    <row r="875" spans="1:6">
      <c r="A875" s="37"/>
      <c r="B875" s="38"/>
      <c r="C875" s="39"/>
      <c r="D875" s="8"/>
      <c r="E875" s="8"/>
      <c r="F875" s="8"/>
    </row>
    <row r="876" spans="1:6">
      <c r="A876" s="37"/>
      <c r="B876" s="38"/>
      <c r="C876" s="39"/>
      <c r="D876" s="8"/>
      <c r="E876" s="8"/>
      <c r="F876" s="8"/>
    </row>
    <row r="877" spans="1:6">
      <c r="A877" s="37"/>
      <c r="B877" s="38"/>
      <c r="C877" s="39"/>
      <c r="D877" s="8"/>
      <c r="E877" s="8"/>
      <c r="F877" s="8"/>
    </row>
    <row r="878" spans="1:6">
      <c r="A878" s="37"/>
      <c r="B878" s="38"/>
      <c r="C878" s="39"/>
      <c r="D878" s="8"/>
      <c r="E878" s="8"/>
      <c r="F878" s="8"/>
    </row>
    <row r="879" spans="1:6">
      <c r="A879" s="37"/>
      <c r="B879" s="38"/>
      <c r="C879" s="39"/>
      <c r="D879" s="8"/>
      <c r="E879" s="8"/>
      <c r="F879" s="8"/>
    </row>
    <row r="880" spans="1:6">
      <c r="A880" s="37"/>
      <c r="B880" s="38"/>
      <c r="C880" s="39"/>
      <c r="D880" s="8"/>
      <c r="E880" s="8"/>
      <c r="F880" s="8"/>
    </row>
    <row r="881" spans="1:6">
      <c r="A881" s="37"/>
      <c r="B881" s="38"/>
      <c r="C881" s="39"/>
      <c r="D881" s="8"/>
      <c r="E881" s="8"/>
      <c r="F881" s="8"/>
    </row>
    <row r="882" spans="1:6">
      <c r="A882" s="37"/>
      <c r="B882" s="38"/>
      <c r="C882" s="39"/>
      <c r="D882" s="8"/>
      <c r="E882" s="8"/>
      <c r="F882" s="8"/>
    </row>
    <row r="883" spans="1:6">
      <c r="A883" s="37"/>
      <c r="B883" s="38"/>
      <c r="C883" s="39"/>
      <c r="D883" s="8"/>
      <c r="E883" s="8"/>
      <c r="F883" s="8"/>
    </row>
    <row r="884" spans="1:6">
      <c r="A884" s="37"/>
      <c r="B884" s="38"/>
      <c r="C884" s="39"/>
      <c r="D884" s="8"/>
      <c r="E884" s="8"/>
      <c r="F884" s="8"/>
    </row>
    <row r="885" spans="1:6">
      <c r="A885" s="37"/>
      <c r="B885" s="38"/>
      <c r="C885" s="39"/>
      <c r="D885" s="8"/>
      <c r="E885" s="8"/>
      <c r="F885" s="8"/>
    </row>
    <row r="886" spans="1:6">
      <c r="A886" s="37"/>
      <c r="B886" s="38"/>
      <c r="C886" s="39"/>
      <c r="D886" s="8"/>
      <c r="E886" s="8"/>
      <c r="F886" s="8"/>
    </row>
    <row r="887" spans="1:6">
      <c r="A887" s="37"/>
      <c r="B887" s="38"/>
      <c r="C887" s="39"/>
      <c r="D887" s="8"/>
      <c r="E887" s="8"/>
      <c r="F887" s="8"/>
    </row>
    <row r="888" spans="1:6">
      <c r="A888" s="37"/>
      <c r="B888" s="38"/>
      <c r="C888" s="39"/>
      <c r="D888" s="8"/>
      <c r="E888" s="8"/>
      <c r="F888" s="8"/>
    </row>
    <row r="889" spans="1:6">
      <c r="A889" s="37"/>
      <c r="B889" s="38"/>
      <c r="C889" s="39"/>
      <c r="D889" s="8"/>
      <c r="E889" s="8"/>
      <c r="F889" s="8"/>
    </row>
    <row r="890" spans="1:6">
      <c r="A890" s="37"/>
      <c r="B890" s="38"/>
      <c r="C890" s="39"/>
      <c r="D890" s="8"/>
      <c r="E890" s="8"/>
      <c r="F890" s="8"/>
    </row>
    <row r="891" spans="1:6">
      <c r="A891" s="37"/>
      <c r="B891" s="38"/>
      <c r="C891" s="39"/>
      <c r="D891" s="8"/>
      <c r="E891" s="8"/>
      <c r="F891" s="8"/>
    </row>
    <row r="892" spans="1:6">
      <c r="A892" s="37"/>
      <c r="B892" s="38"/>
      <c r="C892" s="39"/>
      <c r="D892" s="8"/>
      <c r="E892" s="8"/>
      <c r="F892" s="8"/>
    </row>
    <row r="893" spans="1:6">
      <c r="A893" s="37"/>
      <c r="B893" s="38"/>
      <c r="C893" s="39"/>
      <c r="D893" s="8"/>
      <c r="E893" s="8"/>
      <c r="F893" s="8"/>
    </row>
    <row r="894" spans="1:6">
      <c r="A894" s="37"/>
      <c r="B894" s="38"/>
      <c r="C894" s="39"/>
      <c r="D894" s="8"/>
      <c r="E894" s="8"/>
      <c r="F894" s="8"/>
    </row>
    <row r="895" spans="1:6">
      <c r="A895" s="37"/>
      <c r="B895" s="38"/>
      <c r="C895" s="39"/>
      <c r="D895" s="8"/>
      <c r="E895" s="8"/>
      <c r="F895" s="8"/>
    </row>
    <row r="896" spans="1:6">
      <c r="A896" s="37"/>
      <c r="B896" s="38"/>
      <c r="C896" s="39"/>
      <c r="D896" s="8"/>
      <c r="E896" s="8"/>
      <c r="F896" s="8"/>
    </row>
    <row r="897" spans="1:6">
      <c r="A897" s="37"/>
      <c r="B897" s="38"/>
      <c r="C897" s="39"/>
      <c r="D897" s="8"/>
      <c r="E897" s="8"/>
      <c r="F897" s="8"/>
    </row>
    <row r="898" spans="1:6">
      <c r="A898" s="37"/>
      <c r="B898" s="38"/>
      <c r="C898" s="39"/>
      <c r="D898" s="8"/>
      <c r="E898" s="8"/>
      <c r="F898" s="8"/>
    </row>
    <row r="899" spans="1:6">
      <c r="A899" s="37"/>
      <c r="B899" s="38"/>
      <c r="C899" s="39"/>
      <c r="D899" s="8"/>
      <c r="E899" s="8"/>
      <c r="F899" s="8"/>
    </row>
    <row r="900" spans="1:6">
      <c r="A900" s="37"/>
      <c r="B900" s="38"/>
      <c r="C900" s="39"/>
      <c r="D900" s="8"/>
      <c r="E900" s="8"/>
      <c r="F900" s="8"/>
    </row>
    <row r="901" spans="1:6">
      <c r="A901" s="37"/>
      <c r="B901" s="38"/>
      <c r="C901" s="39"/>
      <c r="D901" s="8"/>
      <c r="E901" s="8"/>
      <c r="F901" s="8"/>
    </row>
    <row r="902" spans="1:6">
      <c r="A902" s="37"/>
      <c r="B902" s="38"/>
      <c r="C902" s="39"/>
      <c r="D902" s="8"/>
      <c r="E902" s="8"/>
      <c r="F902" s="8"/>
    </row>
    <row r="903" spans="1:6">
      <c r="A903" s="37"/>
      <c r="B903" s="38"/>
      <c r="C903" s="39"/>
      <c r="D903" s="8"/>
      <c r="E903" s="8"/>
      <c r="F903" s="8"/>
    </row>
    <row r="904" spans="1:6">
      <c r="A904" s="37"/>
      <c r="B904" s="38"/>
      <c r="C904" s="39"/>
      <c r="D904" s="8"/>
      <c r="E904" s="8"/>
      <c r="F904" s="8"/>
    </row>
    <row r="905" spans="1:6">
      <c r="A905" s="37"/>
      <c r="B905" s="38"/>
      <c r="C905" s="39"/>
      <c r="D905" s="8"/>
      <c r="E905" s="8"/>
      <c r="F905" s="8"/>
    </row>
    <row r="906" spans="1:6">
      <c r="A906" s="37"/>
      <c r="B906" s="38"/>
      <c r="C906" s="39"/>
      <c r="D906" s="8"/>
      <c r="E906" s="8"/>
      <c r="F906" s="8"/>
    </row>
    <row r="907" spans="1:6">
      <c r="A907" s="37"/>
      <c r="B907" s="38"/>
      <c r="C907" s="39"/>
      <c r="D907" s="8"/>
      <c r="E907" s="8"/>
      <c r="F907" s="8"/>
    </row>
    <row r="908" spans="1:6">
      <c r="A908" s="37"/>
      <c r="B908" s="38"/>
      <c r="C908" s="39"/>
      <c r="D908" s="8"/>
      <c r="E908" s="8"/>
      <c r="F908" s="8"/>
    </row>
    <row r="909" spans="1:6">
      <c r="A909" s="37"/>
      <c r="B909" s="38"/>
      <c r="C909" s="39"/>
      <c r="D909" s="8"/>
      <c r="E909" s="8"/>
      <c r="F909" s="8"/>
    </row>
    <row r="910" spans="1:6">
      <c r="A910" s="37"/>
      <c r="B910" s="38"/>
      <c r="C910" s="39"/>
      <c r="D910" s="8"/>
      <c r="E910" s="8"/>
      <c r="F910" s="8"/>
    </row>
    <row r="911" spans="1:6">
      <c r="A911" s="37"/>
      <c r="B911" s="38"/>
      <c r="C911" s="39"/>
      <c r="D911" s="8"/>
      <c r="E911" s="8"/>
      <c r="F911" s="8"/>
    </row>
    <row r="912" spans="1:6">
      <c r="A912" s="37"/>
      <c r="B912" s="38"/>
      <c r="C912" s="39"/>
      <c r="D912" s="8"/>
      <c r="E912" s="8"/>
      <c r="F912" s="8"/>
    </row>
    <row r="913" spans="1:6">
      <c r="A913" s="37"/>
      <c r="B913" s="38"/>
      <c r="C913" s="39"/>
      <c r="D913" s="8"/>
      <c r="E913" s="8"/>
      <c r="F913" s="8"/>
    </row>
    <row r="914" spans="1:6">
      <c r="A914" s="37"/>
      <c r="B914" s="38"/>
      <c r="C914" s="39"/>
      <c r="D914" s="8"/>
      <c r="E914" s="8"/>
      <c r="F914" s="8"/>
    </row>
    <row r="915" spans="1:6">
      <c r="A915" s="37"/>
      <c r="B915" s="38"/>
      <c r="C915" s="39"/>
      <c r="D915" s="8"/>
      <c r="E915" s="8"/>
      <c r="F915" s="8"/>
    </row>
    <row r="916" spans="1:6">
      <c r="A916" s="37"/>
      <c r="B916" s="38"/>
      <c r="C916" s="39"/>
      <c r="D916" s="8"/>
      <c r="E916" s="8"/>
      <c r="F916" s="8"/>
    </row>
    <row r="917" spans="1:6">
      <c r="A917" s="37"/>
      <c r="B917" s="38"/>
      <c r="C917" s="39"/>
      <c r="D917" s="8"/>
      <c r="E917" s="8"/>
      <c r="F917" s="8"/>
    </row>
    <row r="918" spans="1:6">
      <c r="A918" s="37"/>
      <c r="B918" s="38"/>
      <c r="C918" s="39"/>
      <c r="D918" s="8"/>
      <c r="E918" s="8"/>
      <c r="F918" s="8"/>
    </row>
    <row r="919" spans="1:6">
      <c r="A919" s="37"/>
      <c r="B919" s="38"/>
      <c r="C919" s="39"/>
      <c r="D919" s="8"/>
      <c r="E919" s="8"/>
      <c r="F919" s="8"/>
    </row>
    <row r="920" spans="1:6">
      <c r="A920" s="37"/>
      <c r="B920" s="38"/>
      <c r="C920" s="39"/>
      <c r="D920" s="8"/>
      <c r="E920" s="8"/>
      <c r="F920" s="8"/>
    </row>
    <row r="921" spans="1:6">
      <c r="A921" s="37"/>
      <c r="B921" s="38"/>
      <c r="C921" s="39"/>
      <c r="D921" s="8"/>
      <c r="E921" s="8"/>
      <c r="F921" s="8"/>
    </row>
    <row r="922" spans="1:6">
      <c r="A922" s="37"/>
      <c r="B922" s="38"/>
      <c r="C922" s="39"/>
      <c r="D922" s="8"/>
      <c r="E922" s="8"/>
      <c r="F922" s="8"/>
    </row>
    <row r="923" spans="1:6">
      <c r="A923" s="37"/>
      <c r="B923" s="38"/>
      <c r="C923" s="39"/>
      <c r="D923" s="8"/>
      <c r="E923" s="8"/>
      <c r="F923" s="8"/>
    </row>
    <row r="924" spans="1:6">
      <c r="A924" s="37"/>
      <c r="B924" s="38"/>
      <c r="C924" s="39"/>
      <c r="D924" s="8"/>
      <c r="E924" s="8"/>
      <c r="F924" s="8"/>
    </row>
    <row r="925" spans="1:6">
      <c r="A925" s="37"/>
      <c r="B925" s="38"/>
      <c r="C925" s="39"/>
      <c r="D925" s="8"/>
      <c r="E925" s="8"/>
      <c r="F925" s="8"/>
    </row>
    <row r="926" spans="1:6">
      <c r="A926" s="37"/>
      <c r="B926" s="38"/>
      <c r="C926" s="39"/>
      <c r="D926" s="8"/>
      <c r="E926" s="8"/>
      <c r="F926" s="8"/>
    </row>
    <row r="927" spans="1:6">
      <c r="A927" s="37"/>
      <c r="B927" s="38"/>
      <c r="C927" s="39"/>
      <c r="D927" s="8"/>
      <c r="E927" s="8"/>
      <c r="F927" s="8"/>
    </row>
    <row r="928" spans="1:6">
      <c r="A928" s="37"/>
      <c r="B928" s="38"/>
      <c r="C928" s="39"/>
      <c r="D928" s="8"/>
      <c r="E928" s="8"/>
      <c r="F928" s="8"/>
    </row>
    <row r="929" spans="1:6">
      <c r="A929" s="37"/>
      <c r="B929" s="38"/>
      <c r="C929" s="39"/>
      <c r="D929" s="8"/>
      <c r="E929" s="8"/>
      <c r="F929" s="8"/>
    </row>
    <row r="930" spans="1:6">
      <c r="A930" s="37"/>
      <c r="B930" s="38"/>
      <c r="C930" s="39"/>
      <c r="D930" s="8"/>
      <c r="E930" s="8"/>
      <c r="F930" s="8"/>
    </row>
    <row r="931" spans="1:6">
      <c r="A931" s="37"/>
      <c r="B931" s="38"/>
      <c r="C931" s="39"/>
      <c r="D931" s="8"/>
      <c r="E931" s="8"/>
      <c r="F931" s="8"/>
    </row>
    <row r="932" spans="1:6">
      <c r="A932" s="37"/>
      <c r="B932" s="38"/>
      <c r="C932" s="39"/>
      <c r="D932" s="8"/>
      <c r="E932" s="8"/>
      <c r="F932" s="8"/>
    </row>
    <row r="933" spans="1:6">
      <c r="A933" s="37"/>
      <c r="B933" s="38"/>
      <c r="C933" s="39"/>
      <c r="D933" s="8"/>
      <c r="E933" s="8"/>
      <c r="F933" s="8"/>
    </row>
    <row r="934" spans="1:6">
      <c r="A934" s="37"/>
      <c r="B934" s="38"/>
      <c r="C934" s="39"/>
      <c r="D934" s="8"/>
      <c r="E934" s="8"/>
      <c r="F934" s="8"/>
    </row>
    <row r="935" spans="1:6">
      <c r="A935" s="37"/>
      <c r="B935" s="38"/>
      <c r="C935" s="39"/>
      <c r="D935" s="8"/>
      <c r="E935" s="8"/>
      <c r="F935" s="8"/>
    </row>
    <row r="936" spans="1:6">
      <c r="A936" s="37"/>
      <c r="B936" s="38"/>
      <c r="C936" s="39"/>
      <c r="D936" s="8"/>
      <c r="E936" s="8"/>
      <c r="F936" s="8"/>
    </row>
    <row r="937" spans="1:6">
      <c r="A937" s="37"/>
      <c r="B937" s="38"/>
      <c r="C937" s="39"/>
      <c r="D937" s="8"/>
      <c r="E937" s="8"/>
      <c r="F937" s="8"/>
    </row>
    <row r="938" spans="1:6">
      <c r="A938" s="37"/>
      <c r="B938" s="38"/>
      <c r="C938" s="39"/>
      <c r="D938" s="8"/>
      <c r="E938" s="8"/>
      <c r="F938" s="8"/>
    </row>
    <row r="939" spans="1:6">
      <c r="A939" s="37"/>
      <c r="B939" s="38"/>
      <c r="C939" s="39"/>
      <c r="D939" s="8"/>
      <c r="E939" s="8"/>
      <c r="F939" s="8"/>
    </row>
    <row r="940" spans="1:6">
      <c r="A940" s="37"/>
      <c r="B940" s="38"/>
      <c r="C940" s="39"/>
      <c r="D940" s="8"/>
      <c r="E940" s="8"/>
      <c r="F940" s="8"/>
    </row>
    <row r="941" spans="1:6">
      <c r="A941" s="37"/>
      <c r="B941" s="38"/>
      <c r="C941" s="39"/>
      <c r="D941" s="8"/>
      <c r="E941" s="8"/>
      <c r="F941" s="8"/>
    </row>
    <row r="942" spans="1:6">
      <c r="A942" s="37"/>
      <c r="B942" s="38"/>
      <c r="C942" s="39"/>
      <c r="D942" s="8"/>
      <c r="E942" s="8"/>
      <c r="F942" s="8"/>
    </row>
    <row r="943" spans="1:6">
      <c r="A943" s="37"/>
      <c r="B943" s="38"/>
      <c r="C943" s="39"/>
      <c r="D943" s="8"/>
      <c r="E943" s="8"/>
      <c r="F943" s="8"/>
    </row>
    <row r="944" spans="1:6">
      <c r="A944" s="37"/>
      <c r="B944" s="38"/>
      <c r="C944" s="39"/>
      <c r="D944" s="8"/>
      <c r="E944" s="8"/>
      <c r="F944" s="8"/>
    </row>
    <row r="945" spans="1:6">
      <c r="A945" s="37"/>
      <c r="B945" s="38"/>
      <c r="C945" s="39"/>
      <c r="D945" s="8"/>
      <c r="E945" s="8"/>
      <c r="F945" s="8"/>
    </row>
    <row r="946" spans="1:6">
      <c r="A946" s="37"/>
      <c r="B946" s="38"/>
      <c r="C946" s="39"/>
      <c r="D946" s="8"/>
      <c r="E946" s="8"/>
      <c r="F946" s="8"/>
    </row>
    <row r="947" spans="1:6">
      <c r="A947" s="37"/>
      <c r="B947" s="38"/>
      <c r="C947" s="39"/>
      <c r="D947" s="8"/>
      <c r="E947" s="8"/>
      <c r="F947" s="8"/>
    </row>
    <row r="948" spans="1:6">
      <c r="A948" s="37"/>
      <c r="B948" s="38"/>
      <c r="C948" s="39"/>
      <c r="D948" s="8"/>
      <c r="E948" s="8"/>
      <c r="F948" s="8"/>
    </row>
    <row r="949" spans="1:6">
      <c r="A949" s="37"/>
      <c r="B949" s="38"/>
      <c r="C949" s="39"/>
      <c r="D949" s="8"/>
      <c r="E949" s="8"/>
      <c r="F949" s="8"/>
    </row>
    <row r="950" spans="1:6">
      <c r="A950" s="37"/>
      <c r="B950" s="38"/>
      <c r="C950" s="39"/>
      <c r="D950" s="8"/>
      <c r="E950" s="8"/>
      <c r="F950" s="8"/>
    </row>
    <row r="951" spans="1:6">
      <c r="A951" s="37"/>
      <c r="B951" s="38"/>
      <c r="C951" s="39"/>
      <c r="D951" s="8"/>
      <c r="E951" s="8"/>
      <c r="F951" s="8"/>
    </row>
    <row r="952" spans="1:6">
      <c r="A952" s="37"/>
      <c r="B952" s="38"/>
      <c r="C952" s="39"/>
      <c r="D952" s="8"/>
      <c r="E952" s="8"/>
      <c r="F952" s="8"/>
    </row>
    <row r="953" spans="1:6">
      <c r="A953" s="37"/>
      <c r="B953" s="38"/>
      <c r="C953" s="39"/>
      <c r="D953" s="8"/>
      <c r="E953" s="8"/>
      <c r="F953" s="8"/>
    </row>
    <row r="954" spans="1:6">
      <c r="A954" s="37"/>
      <c r="B954" s="38"/>
      <c r="C954" s="39"/>
      <c r="D954" s="8"/>
      <c r="E954" s="8"/>
      <c r="F954" s="8"/>
    </row>
    <row r="955" spans="1:6">
      <c r="A955" s="37"/>
      <c r="B955" s="38"/>
      <c r="C955" s="39"/>
      <c r="D955" s="8"/>
      <c r="E955" s="8"/>
      <c r="F955" s="8"/>
    </row>
    <row r="956" spans="1:6">
      <c r="A956" s="37"/>
      <c r="B956" s="38"/>
      <c r="C956" s="39"/>
      <c r="D956" s="8"/>
      <c r="E956" s="8"/>
      <c r="F956" s="8"/>
    </row>
    <row r="957" spans="1:6">
      <c r="A957" s="37"/>
      <c r="B957" s="38"/>
      <c r="C957" s="39"/>
      <c r="D957" s="8"/>
      <c r="E957" s="8"/>
      <c r="F957" s="8"/>
    </row>
    <row r="958" spans="1:6">
      <c r="A958" s="37"/>
      <c r="B958" s="38"/>
      <c r="C958" s="39"/>
      <c r="D958" s="8"/>
      <c r="E958" s="8"/>
      <c r="F958" s="8"/>
    </row>
    <row r="959" spans="1:6">
      <c r="A959" s="37"/>
      <c r="B959" s="38"/>
      <c r="C959" s="39"/>
      <c r="D959" s="8"/>
      <c r="E959" s="8"/>
      <c r="F959" s="8"/>
    </row>
    <row r="960" spans="1:6">
      <c r="A960" s="37"/>
      <c r="B960" s="38"/>
      <c r="C960" s="39"/>
      <c r="D960" s="8"/>
      <c r="E960" s="8"/>
      <c r="F960" s="8"/>
    </row>
    <row r="961" spans="1:6">
      <c r="A961" s="37"/>
      <c r="B961" s="38"/>
      <c r="C961" s="39"/>
      <c r="D961" s="8"/>
      <c r="E961" s="8"/>
      <c r="F961" s="8"/>
    </row>
    <row r="962" spans="1:6">
      <c r="A962" s="37"/>
      <c r="B962" s="38"/>
      <c r="C962" s="39"/>
      <c r="D962" s="8"/>
      <c r="E962" s="8"/>
      <c r="F962" s="8"/>
    </row>
    <row r="963" spans="1:6">
      <c r="A963" s="37"/>
      <c r="B963" s="38"/>
      <c r="C963" s="39"/>
      <c r="D963" s="8"/>
      <c r="E963" s="8"/>
      <c r="F963" s="8"/>
    </row>
    <row r="964" spans="1:6">
      <c r="A964" s="37"/>
      <c r="B964" s="38"/>
      <c r="C964" s="39"/>
      <c r="D964" s="8"/>
      <c r="E964" s="8"/>
      <c r="F964" s="8"/>
    </row>
    <row r="965" spans="1:6">
      <c r="A965" s="37"/>
      <c r="B965" s="38"/>
      <c r="C965" s="39"/>
      <c r="D965" s="8"/>
      <c r="E965" s="8"/>
      <c r="F965" s="8"/>
    </row>
    <row r="966" spans="1:6">
      <c r="A966" s="37"/>
      <c r="B966" s="38"/>
      <c r="C966" s="39"/>
      <c r="D966" s="8"/>
      <c r="E966" s="8"/>
      <c r="F966" s="8"/>
    </row>
    <row r="967" spans="1:6">
      <c r="A967" s="37"/>
      <c r="B967" s="38"/>
      <c r="C967" s="39"/>
      <c r="D967" s="8"/>
      <c r="E967" s="8"/>
      <c r="F967" s="8"/>
    </row>
    <row r="968" spans="1:6">
      <c r="A968" s="37"/>
      <c r="B968" s="38"/>
      <c r="C968" s="39"/>
      <c r="D968" s="8"/>
      <c r="E968" s="8"/>
      <c r="F968" s="8"/>
    </row>
    <row r="969" spans="1:6">
      <c r="A969" s="37"/>
      <c r="B969" s="38"/>
      <c r="C969" s="39"/>
      <c r="D969" s="8"/>
      <c r="E969" s="8"/>
      <c r="F969" s="8"/>
    </row>
    <row r="970" spans="1:6">
      <c r="A970" s="37"/>
      <c r="B970" s="38"/>
      <c r="C970" s="39"/>
      <c r="D970" s="8"/>
      <c r="E970" s="8"/>
      <c r="F970" s="8"/>
    </row>
    <row r="971" spans="1:6">
      <c r="A971" s="37"/>
      <c r="B971" s="38"/>
      <c r="C971" s="39"/>
      <c r="D971" s="8"/>
      <c r="E971" s="8"/>
      <c r="F971" s="8"/>
    </row>
    <row r="972" spans="1:6">
      <c r="A972" s="37"/>
      <c r="B972" s="38"/>
      <c r="C972" s="39"/>
      <c r="D972" s="8"/>
      <c r="E972" s="8"/>
      <c r="F972" s="8"/>
    </row>
    <row r="973" spans="1:6">
      <c r="A973" s="37"/>
      <c r="B973" s="38"/>
      <c r="C973" s="39"/>
      <c r="D973" s="8"/>
      <c r="E973" s="8"/>
      <c r="F973" s="8"/>
    </row>
    <row r="974" spans="1:6">
      <c r="A974" s="37"/>
      <c r="B974" s="38"/>
      <c r="C974" s="39"/>
      <c r="D974" s="8"/>
      <c r="E974" s="8"/>
      <c r="F974" s="8"/>
    </row>
    <row r="975" spans="1:6">
      <c r="A975" s="37"/>
      <c r="B975" s="38"/>
      <c r="C975" s="39"/>
      <c r="D975" s="8"/>
      <c r="E975" s="8"/>
      <c r="F975" s="8"/>
    </row>
    <row r="976" spans="1:6">
      <c r="A976" s="37"/>
      <c r="B976" s="38"/>
      <c r="C976" s="39"/>
      <c r="D976" s="8"/>
      <c r="E976" s="8"/>
      <c r="F976" s="8"/>
    </row>
    <row r="977" spans="1:6">
      <c r="A977" s="37"/>
      <c r="B977" s="38"/>
      <c r="C977" s="39"/>
      <c r="D977" s="8"/>
      <c r="E977" s="8"/>
      <c r="F977" s="8"/>
    </row>
    <row r="978" spans="1:6">
      <c r="A978" s="37"/>
      <c r="B978" s="38"/>
      <c r="C978" s="39"/>
      <c r="D978" s="8"/>
      <c r="E978" s="8"/>
      <c r="F978" s="8"/>
    </row>
    <row r="979" spans="1:6">
      <c r="A979" s="37"/>
      <c r="B979" s="38"/>
      <c r="C979" s="39"/>
      <c r="D979" s="8"/>
      <c r="E979" s="8"/>
      <c r="F979" s="8"/>
    </row>
    <row r="980" spans="1:6">
      <c r="A980" s="37"/>
      <c r="B980" s="38"/>
      <c r="C980" s="39"/>
      <c r="D980" s="8"/>
      <c r="E980" s="8"/>
      <c r="F980" s="8"/>
    </row>
    <row r="981" spans="1:6">
      <c r="A981" s="37"/>
      <c r="B981" s="38"/>
      <c r="C981" s="39"/>
      <c r="D981" s="8"/>
      <c r="E981" s="8"/>
      <c r="F981" s="8"/>
    </row>
    <row r="982" spans="1:6">
      <c r="A982" s="37"/>
      <c r="B982" s="38"/>
      <c r="C982" s="39"/>
      <c r="D982" s="8"/>
      <c r="E982" s="8"/>
      <c r="F982" s="8"/>
    </row>
    <row r="983" spans="1:6">
      <c r="A983" s="37"/>
      <c r="B983" s="38"/>
      <c r="C983" s="39"/>
      <c r="D983" s="8"/>
      <c r="E983" s="8"/>
      <c r="F983" s="8"/>
    </row>
    <row r="984" spans="1:6">
      <c r="A984" s="37"/>
      <c r="B984" s="38"/>
      <c r="C984" s="39"/>
      <c r="D984" s="8"/>
      <c r="E984" s="8"/>
      <c r="F984" s="8"/>
    </row>
    <row r="985" spans="1:6">
      <c r="A985" s="37"/>
      <c r="B985" s="38"/>
      <c r="C985" s="39"/>
      <c r="D985" s="8"/>
      <c r="E985" s="8"/>
      <c r="F985" s="8"/>
    </row>
    <row r="986" spans="1:6">
      <c r="A986" s="37"/>
      <c r="B986" s="38"/>
      <c r="C986" s="39"/>
      <c r="D986" s="8"/>
      <c r="E986" s="8"/>
      <c r="F986" s="8"/>
    </row>
    <row r="987" spans="1:6">
      <c r="A987" s="46"/>
      <c r="B987" s="47"/>
      <c r="C987" s="8"/>
      <c r="D987" s="8"/>
      <c r="E987" s="8"/>
      <c r="F987" s="8"/>
    </row>
    <row r="988" spans="1:6">
      <c r="A988" s="46"/>
      <c r="B988" s="47"/>
      <c r="C988" s="8"/>
      <c r="D988" s="8"/>
      <c r="E988" s="8"/>
      <c r="F988" s="8"/>
    </row>
    <row r="989" spans="1:6">
      <c r="A989" s="46"/>
      <c r="B989" s="47"/>
      <c r="C989" s="8"/>
      <c r="D989" s="8"/>
      <c r="E989" s="8"/>
      <c r="F989" s="8"/>
    </row>
    <row r="990" spans="1:6">
      <c r="A990" s="46"/>
      <c r="B990" s="47"/>
      <c r="C990" s="8"/>
      <c r="D990" s="8"/>
      <c r="E990" s="8"/>
      <c r="F990" s="8"/>
    </row>
    <row r="991" spans="1:6">
      <c r="A991" s="46"/>
      <c r="B991" s="47"/>
      <c r="C991" s="8"/>
      <c r="D991" s="8"/>
      <c r="E991" s="8"/>
      <c r="F991" s="8"/>
    </row>
    <row r="992" spans="1:6">
      <c r="A992" s="46"/>
      <c r="B992" s="47"/>
      <c r="C992" s="8"/>
      <c r="D992" s="8"/>
      <c r="E992" s="8"/>
      <c r="F992" s="8"/>
    </row>
    <row r="993" spans="1:6">
      <c r="A993" s="46"/>
      <c r="B993" s="47"/>
      <c r="C993" s="8"/>
      <c r="D993" s="8"/>
      <c r="E993" s="8"/>
      <c r="F993" s="8"/>
    </row>
    <row r="994" spans="1:6">
      <c r="A994" s="46"/>
      <c r="B994" s="47"/>
      <c r="C994" s="8"/>
      <c r="D994" s="8"/>
      <c r="E994" s="8"/>
      <c r="F994" s="8"/>
    </row>
    <row r="995" spans="1:6">
      <c r="A995" s="46"/>
      <c r="B995" s="47"/>
      <c r="C995" s="8"/>
      <c r="D995" s="8"/>
      <c r="E995" s="8"/>
      <c r="F995" s="8"/>
    </row>
    <row r="996" spans="1:6">
      <c r="A996" s="46"/>
      <c r="B996" s="47"/>
      <c r="C996" s="8"/>
      <c r="D996" s="8"/>
      <c r="E996" s="8"/>
      <c r="F996" s="8"/>
    </row>
    <row r="997" spans="1:6">
      <c r="A997" s="46"/>
      <c r="B997" s="47"/>
      <c r="C997" s="8"/>
      <c r="D997" s="8"/>
      <c r="E997" s="8"/>
      <c r="F997" s="8"/>
    </row>
    <row r="998" spans="1:6">
      <c r="A998" s="46"/>
      <c r="B998" s="47"/>
      <c r="C998" s="8"/>
      <c r="D998" s="8"/>
      <c r="E998" s="8"/>
      <c r="F998" s="8"/>
    </row>
    <row r="999" spans="1:6">
      <c r="A999" s="46"/>
      <c r="B999" s="47"/>
      <c r="C999" s="8"/>
      <c r="D999" s="8"/>
      <c r="E999" s="8"/>
      <c r="F999" s="8"/>
    </row>
    <row r="1000" spans="1:6">
      <c r="A1000" s="46"/>
      <c r="B1000" s="47"/>
      <c r="C1000" s="8"/>
      <c r="D1000" s="8"/>
      <c r="E1000" s="8"/>
      <c r="F1000" s="8"/>
    </row>
    <row r="1001" spans="1:6">
      <c r="A1001" s="46"/>
      <c r="B1001" s="47"/>
      <c r="C1001" s="8"/>
      <c r="D1001" s="8"/>
      <c r="E1001" s="8"/>
      <c r="F1001" s="8"/>
    </row>
    <row r="1002" spans="1:6">
      <c r="A1002" s="46"/>
      <c r="B1002" s="47"/>
      <c r="C1002" s="8"/>
      <c r="D1002" s="8"/>
      <c r="E1002" s="8"/>
      <c r="F1002" s="8"/>
    </row>
    <row r="1003" spans="1:6">
      <c r="A1003" s="46"/>
      <c r="B1003" s="47"/>
      <c r="C1003" s="8"/>
      <c r="D1003" s="8"/>
      <c r="E1003" s="8"/>
      <c r="F1003" s="8"/>
    </row>
    <row r="1004" spans="1:6">
      <c r="A1004" s="46"/>
      <c r="B1004" s="47"/>
      <c r="C1004" s="8"/>
      <c r="D1004" s="8"/>
      <c r="E1004" s="8"/>
      <c r="F1004" s="8"/>
    </row>
    <row r="1005" spans="1:6">
      <c r="A1005" s="46"/>
      <c r="B1005" s="47"/>
      <c r="C1005" s="8"/>
      <c r="D1005" s="8"/>
      <c r="E1005" s="8"/>
      <c r="F1005" s="8"/>
    </row>
    <row r="1006" spans="1:6">
      <c r="A1006" s="46"/>
      <c r="B1006" s="47"/>
      <c r="C1006" s="8"/>
      <c r="D1006" s="8"/>
      <c r="E1006" s="8"/>
      <c r="F1006" s="8"/>
    </row>
    <row r="1007" spans="1:6">
      <c r="A1007" s="46"/>
      <c r="B1007" s="47"/>
      <c r="C1007" s="8"/>
      <c r="D1007" s="8"/>
      <c r="E1007" s="8"/>
      <c r="F1007" s="8"/>
    </row>
    <row r="1008" spans="1:6">
      <c r="A1008" s="46"/>
      <c r="B1008" s="47"/>
      <c r="C1008" s="8"/>
      <c r="D1008" s="8"/>
      <c r="E1008" s="8"/>
      <c r="F1008" s="8"/>
    </row>
    <row r="1009" spans="1:6">
      <c r="A1009" s="46"/>
      <c r="B1009" s="47"/>
      <c r="C1009" s="8"/>
      <c r="D1009" s="8"/>
      <c r="E1009" s="8"/>
      <c r="F1009" s="8"/>
    </row>
    <row r="1010" spans="1:6">
      <c r="A1010" s="46"/>
      <c r="B1010" s="47"/>
      <c r="C1010" s="8"/>
      <c r="D1010" s="8"/>
      <c r="E1010" s="8"/>
      <c r="F1010" s="8"/>
    </row>
    <row r="1011" spans="1:6">
      <c r="A1011" s="46"/>
      <c r="B1011" s="47"/>
      <c r="C1011" s="8"/>
      <c r="D1011" s="8"/>
      <c r="E1011" s="8"/>
      <c r="F1011" s="8"/>
    </row>
    <row r="1012" spans="1:6">
      <c r="A1012" s="46"/>
      <c r="B1012" s="47"/>
      <c r="C1012" s="8"/>
      <c r="D1012" s="8"/>
      <c r="E1012" s="8"/>
      <c r="F1012" s="8"/>
    </row>
    <row r="1013" spans="1:6">
      <c r="A1013" s="46"/>
      <c r="B1013" s="47"/>
      <c r="C1013" s="8"/>
      <c r="D1013" s="8"/>
      <c r="E1013" s="8"/>
      <c r="F1013" s="8"/>
    </row>
    <row r="1014" spans="1:6">
      <c r="A1014" s="46"/>
      <c r="B1014" s="47"/>
      <c r="C1014" s="8"/>
      <c r="D1014" s="8"/>
      <c r="E1014" s="8"/>
      <c r="F1014" s="8"/>
    </row>
    <row r="1015" spans="1:6">
      <c r="A1015" s="46"/>
      <c r="B1015" s="47"/>
      <c r="C1015" s="8"/>
      <c r="D1015" s="8"/>
      <c r="E1015" s="8"/>
      <c r="F1015" s="8"/>
    </row>
    <row r="1016" spans="1:6">
      <c r="A1016" s="46"/>
      <c r="B1016" s="47"/>
      <c r="C1016" s="8"/>
      <c r="D1016" s="8"/>
      <c r="E1016" s="8"/>
      <c r="F1016" s="8"/>
    </row>
    <row r="1017" spans="1:6">
      <c r="A1017" s="46"/>
      <c r="B1017" s="47"/>
      <c r="C1017" s="8"/>
      <c r="D1017" s="8"/>
      <c r="E1017" s="8"/>
      <c r="F1017" s="8"/>
    </row>
    <row r="1018" spans="1:6">
      <c r="A1018" s="46"/>
      <c r="B1018" s="47"/>
      <c r="C1018" s="8"/>
      <c r="D1018" s="8"/>
      <c r="E1018" s="8"/>
      <c r="F1018" s="8"/>
    </row>
    <row r="1019" spans="1:6">
      <c r="A1019" s="46"/>
      <c r="B1019" s="47"/>
      <c r="C1019" s="8"/>
      <c r="D1019" s="8"/>
      <c r="E1019" s="8"/>
      <c r="F1019" s="8"/>
    </row>
    <row r="1020" spans="1:6">
      <c r="A1020" s="46"/>
      <c r="B1020" s="47"/>
      <c r="C1020" s="8"/>
      <c r="D1020" s="8"/>
      <c r="E1020" s="8"/>
      <c r="F1020" s="8"/>
    </row>
    <row r="1021" spans="1:6">
      <c r="A1021" s="46"/>
      <c r="B1021" s="47"/>
      <c r="C1021" s="8"/>
      <c r="D1021" s="8"/>
      <c r="E1021" s="8"/>
      <c r="F1021" s="8"/>
    </row>
    <row r="1022" spans="1:6">
      <c r="A1022" s="46"/>
      <c r="B1022" s="47"/>
      <c r="C1022" s="8"/>
      <c r="D1022" s="8"/>
      <c r="E1022" s="8"/>
      <c r="F1022" s="8"/>
    </row>
    <row r="1023" spans="1:6">
      <c r="A1023" s="46"/>
      <c r="B1023" s="47"/>
      <c r="C1023" s="8"/>
      <c r="D1023" s="8"/>
      <c r="E1023" s="8"/>
      <c r="F1023" s="8"/>
    </row>
    <row r="1024" spans="1:6">
      <c r="A1024" s="46"/>
      <c r="B1024" s="47"/>
      <c r="C1024" s="8"/>
      <c r="D1024" s="8"/>
      <c r="E1024" s="8"/>
      <c r="F1024" s="8"/>
    </row>
    <row r="1025" spans="1:6">
      <c r="A1025" s="46"/>
      <c r="B1025" s="47"/>
      <c r="C1025" s="8"/>
      <c r="D1025" s="8"/>
      <c r="E1025" s="8"/>
      <c r="F1025" s="8"/>
    </row>
    <row r="1026" spans="1:6">
      <c r="A1026" s="46"/>
      <c r="B1026" s="47"/>
      <c r="C1026" s="8"/>
      <c r="D1026" s="8"/>
      <c r="E1026" s="8"/>
      <c r="F1026" s="8"/>
    </row>
    <row r="1027" spans="1:6">
      <c r="A1027" s="46"/>
      <c r="B1027" s="47"/>
      <c r="C1027" s="8"/>
      <c r="D1027" s="8"/>
      <c r="E1027" s="8"/>
      <c r="F1027" s="8"/>
    </row>
    <row r="1028" spans="1:6">
      <c r="A1028" s="46"/>
      <c r="B1028" s="47"/>
      <c r="C1028" s="8"/>
      <c r="D1028" s="8"/>
      <c r="E1028" s="8"/>
      <c r="F1028" s="8"/>
    </row>
    <row r="1029" spans="1:6">
      <c r="A1029" s="46"/>
      <c r="B1029" s="47"/>
      <c r="C1029" s="8"/>
      <c r="D1029" s="8"/>
      <c r="E1029" s="8"/>
      <c r="F1029" s="8"/>
    </row>
    <row r="1030" spans="1:6">
      <c r="A1030" s="46"/>
      <c r="B1030" s="47"/>
      <c r="C1030" s="8"/>
      <c r="D1030" s="8"/>
      <c r="E1030" s="8"/>
      <c r="F1030" s="8"/>
    </row>
    <row r="1031" spans="1:6">
      <c r="A1031" s="46"/>
      <c r="B1031" s="47"/>
      <c r="C1031" s="8"/>
      <c r="D1031" s="8"/>
      <c r="E1031" s="8"/>
      <c r="F1031" s="8"/>
    </row>
    <row r="1032" spans="1:6">
      <c r="A1032" s="46"/>
      <c r="B1032" s="47"/>
      <c r="C1032" s="8"/>
      <c r="D1032" s="8"/>
      <c r="E1032" s="8"/>
      <c r="F1032" s="8"/>
    </row>
    <row r="1033" spans="1:6">
      <c r="A1033" s="46"/>
      <c r="B1033" s="47"/>
      <c r="C1033" s="8"/>
      <c r="D1033" s="8"/>
      <c r="E1033" s="8"/>
      <c r="F1033" s="8"/>
    </row>
    <row r="1034" spans="1:6">
      <c r="A1034" s="46"/>
      <c r="B1034" s="47"/>
      <c r="C1034" s="8"/>
      <c r="D1034" s="8"/>
      <c r="E1034" s="8"/>
      <c r="F1034" s="8"/>
    </row>
    <row r="1035" spans="1:6">
      <c r="A1035" s="46"/>
      <c r="B1035" s="47"/>
      <c r="C1035" s="8"/>
      <c r="D1035" s="8"/>
      <c r="E1035" s="8"/>
      <c r="F1035" s="8"/>
    </row>
    <row r="1036" spans="1:6">
      <c r="A1036" s="46"/>
      <c r="B1036" s="47"/>
      <c r="C1036" s="8"/>
      <c r="D1036" s="8"/>
      <c r="E1036" s="8"/>
      <c r="F1036" s="8"/>
    </row>
    <row r="1037" spans="1:6">
      <c r="A1037" s="46"/>
      <c r="B1037" s="47"/>
      <c r="C1037" s="8"/>
      <c r="D1037" s="8"/>
      <c r="E1037" s="8"/>
      <c r="F1037" s="8"/>
    </row>
    <row r="1038" spans="1:6">
      <c r="A1038" s="46"/>
      <c r="B1038" s="47"/>
      <c r="C1038" s="8"/>
      <c r="D1038" s="8"/>
      <c r="E1038" s="8"/>
      <c r="F1038" s="8"/>
    </row>
    <row r="1039" spans="1:6">
      <c r="A1039" s="46"/>
      <c r="B1039" s="47"/>
      <c r="C1039" s="8"/>
      <c r="D1039" s="8"/>
      <c r="E1039" s="8"/>
      <c r="F1039" s="8"/>
    </row>
    <row r="1040" spans="1:6">
      <c r="A1040" s="46"/>
      <c r="B1040" s="47"/>
      <c r="C1040" s="8"/>
      <c r="D1040" s="8"/>
      <c r="E1040" s="8"/>
      <c r="F1040" s="8"/>
    </row>
    <row r="1041" spans="1:6">
      <c r="A1041" s="46"/>
      <c r="B1041" s="47"/>
      <c r="C1041" s="8"/>
      <c r="D1041" s="8"/>
      <c r="E1041" s="8"/>
      <c r="F1041" s="8"/>
    </row>
    <row r="1042" spans="1:6">
      <c r="A1042" s="46"/>
      <c r="B1042" s="47"/>
      <c r="C1042" s="8"/>
      <c r="D1042" s="8"/>
      <c r="E1042" s="8"/>
      <c r="F1042" s="8"/>
    </row>
    <row r="1043" spans="1:6">
      <c r="A1043" s="46"/>
      <c r="B1043" s="47"/>
      <c r="C1043" s="8"/>
      <c r="D1043" s="8"/>
      <c r="E1043" s="8"/>
      <c r="F1043" s="8"/>
    </row>
    <row r="1044" spans="1:6">
      <c r="A1044" s="46"/>
      <c r="B1044" s="47"/>
      <c r="C1044" s="8"/>
      <c r="D1044" s="8"/>
      <c r="E1044" s="8"/>
      <c r="F1044" s="8"/>
    </row>
    <row r="1045" spans="1:6">
      <c r="A1045" s="46"/>
      <c r="B1045" s="47"/>
      <c r="C1045" s="8"/>
      <c r="D1045" s="8"/>
      <c r="E1045" s="8"/>
      <c r="F1045" s="8"/>
    </row>
    <row r="1046" spans="1:6">
      <c r="A1046" s="46"/>
      <c r="B1046" s="47"/>
      <c r="C1046" s="8"/>
      <c r="D1046" s="8"/>
      <c r="E1046" s="8"/>
      <c r="F1046" s="8"/>
    </row>
    <row r="1047" spans="1:6">
      <c r="A1047" s="46"/>
      <c r="B1047" s="47"/>
      <c r="C1047" s="8"/>
      <c r="D1047" s="8"/>
      <c r="E1047" s="8"/>
      <c r="F1047" s="8"/>
    </row>
    <row r="1048" spans="1:6">
      <c r="A1048" s="46"/>
      <c r="B1048" s="47"/>
      <c r="C1048" s="8"/>
      <c r="D1048" s="8"/>
      <c r="E1048" s="8"/>
      <c r="F1048" s="8"/>
    </row>
    <row r="1049" spans="1:6">
      <c r="A1049" s="46"/>
      <c r="B1049" s="47"/>
      <c r="C1049" s="8"/>
      <c r="D1049" s="8"/>
      <c r="E1049" s="8"/>
      <c r="F1049" s="8"/>
    </row>
    <row r="1050" spans="1:6">
      <c r="A1050" s="46"/>
      <c r="B1050" s="47"/>
      <c r="C1050" s="8"/>
      <c r="D1050" s="8"/>
      <c r="E1050" s="8"/>
      <c r="F1050" s="8"/>
    </row>
    <row r="1051" spans="1:6">
      <c r="A1051" s="46"/>
      <c r="B1051" s="47"/>
      <c r="C1051" s="8"/>
      <c r="D1051" s="8"/>
      <c r="E1051" s="8"/>
      <c r="F1051" s="8"/>
    </row>
    <row r="1052" spans="1:6">
      <c r="A1052" s="46"/>
      <c r="B1052" s="47"/>
      <c r="C1052" s="8"/>
      <c r="D1052" s="8"/>
      <c r="E1052" s="8"/>
      <c r="F1052" s="8"/>
    </row>
    <row r="1053" spans="1:6">
      <c r="A1053" s="46"/>
      <c r="B1053" s="47"/>
      <c r="C1053" s="8"/>
      <c r="D1053" s="8"/>
      <c r="E1053" s="8"/>
      <c r="F1053" s="8"/>
    </row>
    <row r="1054" spans="1:6">
      <c r="A1054" s="46"/>
      <c r="B1054" s="47"/>
      <c r="C1054" s="8"/>
      <c r="D1054" s="8"/>
      <c r="E1054" s="8"/>
      <c r="F1054" s="8"/>
    </row>
    <row r="1055" spans="1:6">
      <c r="A1055" s="46"/>
      <c r="B1055" s="47"/>
      <c r="C1055" s="8"/>
      <c r="D1055" s="8"/>
      <c r="E1055" s="8"/>
      <c r="F1055" s="8"/>
    </row>
    <row r="1056" spans="1:6">
      <c r="A1056" s="46"/>
      <c r="B1056" s="47"/>
      <c r="C1056" s="8"/>
      <c r="D1056" s="8"/>
      <c r="E1056" s="8"/>
      <c r="F1056" s="8"/>
    </row>
    <row r="1057" spans="1:6">
      <c r="A1057" s="46"/>
      <c r="B1057" s="47"/>
      <c r="C1057" s="8"/>
      <c r="D1057" s="8"/>
      <c r="E1057" s="8"/>
      <c r="F1057" s="8"/>
    </row>
    <row r="1058" spans="1:6">
      <c r="A1058" s="46"/>
      <c r="B1058" s="47"/>
      <c r="C1058" s="8"/>
      <c r="D1058" s="8"/>
      <c r="E1058" s="8"/>
      <c r="F1058" s="8"/>
    </row>
    <row r="1059" spans="1:6">
      <c r="A1059" s="46"/>
      <c r="B1059" s="47"/>
      <c r="C1059" s="8"/>
      <c r="D1059" s="8"/>
      <c r="E1059" s="8"/>
      <c r="F1059" s="8"/>
    </row>
    <row r="1060" spans="1:6">
      <c r="A1060" s="46"/>
      <c r="B1060" s="47"/>
      <c r="C1060" s="8"/>
      <c r="D1060" s="8"/>
      <c r="E1060" s="8"/>
      <c r="F1060" s="8"/>
    </row>
    <row r="1061" spans="1:6">
      <c r="A1061" s="46"/>
      <c r="B1061" s="47"/>
      <c r="C1061" s="8"/>
      <c r="D1061" s="8"/>
      <c r="E1061" s="8"/>
      <c r="F1061" s="8"/>
    </row>
    <row r="1062" spans="1:6">
      <c r="A1062" s="46"/>
      <c r="B1062" s="47"/>
      <c r="C1062" s="8"/>
      <c r="D1062" s="8"/>
      <c r="E1062" s="8"/>
      <c r="F1062" s="8"/>
    </row>
    <row r="1063" spans="1:6">
      <c r="A1063" s="46"/>
      <c r="B1063" s="47"/>
      <c r="C1063" s="8"/>
      <c r="D1063" s="8"/>
      <c r="E1063" s="8"/>
      <c r="F1063" s="8"/>
    </row>
    <row r="1064" spans="1:6">
      <c r="A1064" s="46"/>
      <c r="B1064" s="47"/>
      <c r="C1064" s="8"/>
      <c r="D1064" s="8"/>
      <c r="E1064" s="8"/>
      <c r="F1064" s="8"/>
    </row>
    <row r="1065" spans="1:6">
      <c r="A1065" s="46"/>
      <c r="B1065" s="47"/>
      <c r="C1065" s="8"/>
      <c r="D1065" s="8"/>
      <c r="E1065" s="8"/>
      <c r="F1065" s="8"/>
    </row>
    <row r="1066" spans="1:6">
      <c r="A1066" s="46"/>
      <c r="B1066" s="47"/>
      <c r="C1066" s="8"/>
      <c r="D1066" s="8"/>
      <c r="E1066" s="8"/>
      <c r="F1066" s="8"/>
    </row>
    <row r="1067" spans="1:6">
      <c r="A1067" s="46"/>
      <c r="B1067" s="47"/>
      <c r="C1067" s="8"/>
      <c r="D1067" s="8"/>
      <c r="E1067" s="8"/>
      <c r="F1067" s="8"/>
    </row>
    <row r="1068" spans="1:6">
      <c r="A1068" s="46"/>
      <c r="B1068" s="47"/>
      <c r="C1068" s="8"/>
      <c r="D1068" s="8"/>
      <c r="E1068" s="8"/>
      <c r="F1068" s="8"/>
    </row>
    <row r="1069" spans="1:6">
      <c r="A1069" s="46"/>
      <c r="B1069" s="47"/>
      <c r="C1069" s="8"/>
      <c r="D1069" s="8"/>
      <c r="E1069" s="8"/>
      <c r="F1069" s="8"/>
    </row>
    <row r="1070" spans="1:6">
      <c r="A1070" s="46"/>
      <c r="B1070" s="47"/>
      <c r="C1070" s="8"/>
      <c r="D1070" s="8"/>
      <c r="E1070" s="8"/>
      <c r="F1070" s="8"/>
    </row>
    <row r="1071" spans="1:6">
      <c r="A1071" s="46"/>
      <c r="B1071" s="47"/>
      <c r="C1071" s="8"/>
      <c r="D1071" s="8"/>
      <c r="E1071" s="8"/>
      <c r="F1071" s="8"/>
    </row>
    <row r="1072" spans="1:6">
      <c r="A1072" s="46"/>
      <c r="B1072" s="47"/>
      <c r="C1072" s="8"/>
      <c r="D1072" s="8"/>
      <c r="E1072" s="8"/>
      <c r="F1072" s="8"/>
    </row>
    <row r="1073" spans="1:6">
      <c r="A1073" s="46"/>
      <c r="B1073" s="47"/>
      <c r="C1073" s="8"/>
      <c r="D1073" s="8"/>
      <c r="E1073" s="8"/>
      <c r="F1073" s="8"/>
    </row>
    <row r="1074" spans="1:6">
      <c r="A1074" s="46"/>
      <c r="B1074" s="47"/>
      <c r="C1074" s="8"/>
      <c r="D1074" s="8"/>
      <c r="E1074" s="8"/>
      <c r="F1074" s="8"/>
    </row>
    <row r="1075" spans="1:6">
      <c r="A1075" s="46"/>
      <c r="B1075" s="47"/>
      <c r="C1075" s="8"/>
      <c r="D1075" s="8"/>
      <c r="E1075" s="8"/>
      <c r="F1075" s="8"/>
    </row>
    <row r="1076" spans="1:6">
      <c r="A1076" s="46"/>
      <c r="B1076" s="47"/>
      <c r="C1076" s="8"/>
      <c r="D1076" s="8"/>
      <c r="E1076" s="8"/>
      <c r="F1076" s="8"/>
    </row>
    <row r="1077" spans="1:6">
      <c r="A1077" s="46"/>
      <c r="B1077" s="47"/>
      <c r="C1077" s="8"/>
      <c r="D1077" s="8"/>
      <c r="E1077" s="8"/>
      <c r="F1077" s="8"/>
    </row>
    <row r="1078" spans="1:6">
      <c r="A1078" s="46"/>
      <c r="B1078" s="47"/>
      <c r="C1078" s="8"/>
      <c r="D1078" s="8"/>
      <c r="E1078" s="8"/>
      <c r="F1078" s="8"/>
    </row>
    <row r="1079" spans="1:6">
      <c r="A1079" s="46"/>
      <c r="B1079" s="47"/>
      <c r="C1079" s="8"/>
      <c r="D1079" s="8"/>
      <c r="E1079" s="8"/>
      <c r="F1079" s="8"/>
    </row>
    <row r="1080" spans="1:6">
      <c r="A1080" s="46"/>
      <c r="B1080" s="47"/>
      <c r="C1080" s="8"/>
      <c r="D1080" s="8"/>
      <c r="E1080" s="8"/>
      <c r="F1080" s="8"/>
    </row>
    <row r="1081" spans="1:6">
      <c r="A1081" s="46"/>
      <c r="B1081" s="47"/>
      <c r="C1081" s="8"/>
      <c r="D1081" s="8"/>
      <c r="E1081" s="8"/>
      <c r="F1081" s="8"/>
    </row>
    <row r="1082" spans="1:6">
      <c r="A1082" s="46"/>
      <c r="B1082" s="47"/>
      <c r="C1082" s="8"/>
      <c r="D1082" s="8"/>
      <c r="E1082" s="8"/>
      <c r="F1082" s="8"/>
    </row>
    <row r="1083" spans="1:6">
      <c r="A1083" s="46"/>
      <c r="B1083" s="47"/>
      <c r="C1083" s="8"/>
      <c r="D1083" s="8"/>
      <c r="E1083" s="8"/>
      <c r="F1083" s="8"/>
    </row>
    <row r="1084" spans="1:6">
      <c r="A1084" s="46"/>
      <c r="B1084" s="47"/>
      <c r="C1084" s="8"/>
      <c r="D1084" s="8"/>
      <c r="E1084" s="8"/>
      <c r="F1084" s="8"/>
    </row>
    <row r="1085" spans="1:6">
      <c r="A1085" s="46"/>
      <c r="B1085" s="47"/>
      <c r="C1085" s="8"/>
      <c r="D1085" s="8"/>
      <c r="E1085" s="8"/>
      <c r="F1085" s="8"/>
    </row>
    <row r="1086" spans="1:6">
      <c r="A1086" s="46"/>
      <c r="B1086" s="47"/>
      <c r="C1086" s="8"/>
      <c r="D1086" s="8"/>
      <c r="E1086" s="8"/>
      <c r="F1086" s="8"/>
    </row>
    <row r="1087" spans="1:6">
      <c r="A1087" s="46"/>
      <c r="B1087" s="47"/>
      <c r="C1087" s="8"/>
      <c r="D1087" s="8"/>
      <c r="E1087" s="8"/>
      <c r="F1087" s="8"/>
    </row>
    <row r="1088" spans="1:6">
      <c r="A1088" s="46"/>
      <c r="B1088" s="47"/>
      <c r="C1088" s="8"/>
      <c r="D1088" s="8"/>
      <c r="E1088" s="8"/>
      <c r="F1088" s="8"/>
    </row>
    <row r="1089" spans="1:6">
      <c r="A1089" s="46"/>
      <c r="B1089" s="47"/>
      <c r="C1089" s="8"/>
      <c r="D1089" s="8"/>
      <c r="E1089" s="8"/>
      <c r="F1089" s="8"/>
    </row>
    <row r="1090" spans="1:6">
      <c r="A1090" s="46"/>
      <c r="B1090" s="47"/>
      <c r="C1090" s="8"/>
      <c r="D1090" s="8"/>
      <c r="E1090" s="8"/>
      <c r="F1090" s="8"/>
    </row>
    <row r="1091" spans="1:6">
      <c r="A1091" s="46"/>
      <c r="B1091" s="47"/>
      <c r="C1091" s="8"/>
      <c r="D1091" s="8"/>
      <c r="E1091" s="8"/>
      <c r="F1091" s="8"/>
    </row>
    <row r="1092" spans="1:6">
      <c r="A1092" s="46"/>
      <c r="B1092" s="47"/>
      <c r="C1092" s="8"/>
      <c r="D1092" s="8"/>
      <c r="E1092" s="8"/>
      <c r="F1092" s="8"/>
    </row>
    <row r="1093" spans="1:6">
      <c r="A1093" s="46"/>
      <c r="B1093" s="47"/>
      <c r="C1093" s="8"/>
      <c r="D1093" s="8"/>
      <c r="E1093" s="8"/>
      <c r="F1093" s="8"/>
    </row>
    <row r="1094" spans="1:6">
      <c r="A1094" s="46"/>
      <c r="B1094" s="47"/>
      <c r="C1094" s="8"/>
      <c r="D1094" s="8"/>
      <c r="E1094" s="8"/>
      <c r="F1094" s="8"/>
    </row>
    <row r="1095" spans="1:6">
      <c r="A1095" s="46"/>
      <c r="B1095" s="47"/>
      <c r="C1095" s="8"/>
      <c r="D1095" s="8"/>
      <c r="E1095" s="8"/>
      <c r="F1095" s="8"/>
    </row>
    <row r="1096" spans="1:6">
      <c r="A1096" s="46"/>
      <c r="B1096" s="47"/>
      <c r="C1096" s="8"/>
      <c r="D1096" s="8"/>
      <c r="E1096" s="8"/>
      <c r="F1096" s="8"/>
    </row>
    <row r="1097" spans="1:6">
      <c r="A1097" s="46"/>
      <c r="B1097" s="47"/>
      <c r="C1097" s="8"/>
      <c r="D1097" s="8"/>
      <c r="E1097" s="8"/>
      <c r="F1097" s="8"/>
    </row>
    <row r="1098" spans="1:6">
      <c r="A1098" s="46"/>
      <c r="B1098" s="47"/>
      <c r="C1098" s="8"/>
      <c r="D1098" s="8"/>
      <c r="E1098" s="8"/>
      <c r="F1098" s="8"/>
    </row>
    <row r="1099" spans="1:6">
      <c r="A1099" s="46"/>
      <c r="B1099" s="47"/>
      <c r="C1099" s="8"/>
      <c r="D1099" s="8"/>
      <c r="E1099" s="8"/>
      <c r="F1099" s="8"/>
    </row>
    <row r="1100" spans="1:6">
      <c r="A1100" s="46"/>
      <c r="B1100" s="47"/>
      <c r="C1100" s="8"/>
      <c r="D1100" s="8"/>
      <c r="E1100" s="8"/>
      <c r="F1100" s="8"/>
    </row>
    <row r="1101" spans="1:6">
      <c r="A1101" s="46"/>
      <c r="B1101" s="47"/>
      <c r="C1101" s="8"/>
      <c r="D1101" s="8"/>
      <c r="E1101" s="8"/>
      <c r="F1101" s="8"/>
    </row>
    <row r="1102" spans="1:6">
      <c r="A1102" s="46"/>
      <c r="B1102" s="47"/>
      <c r="C1102" s="8"/>
      <c r="D1102" s="8"/>
      <c r="E1102" s="8"/>
      <c r="F1102" s="8"/>
    </row>
    <row r="1103" spans="1:6">
      <c r="A1103" s="46"/>
      <c r="B1103" s="47"/>
      <c r="C1103" s="8"/>
      <c r="D1103" s="8"/>
      <c r="E1103" s="8"/>
      <c r="F1103" s="8"/>
    </row>
    <row r="1104" spans="1:6">
      <c r="A1104" s="46"/>
      <c r="B1104" s="47"/>
      <c r="C1104" s="8"/>
      <c r="D1104" s="8"/>
      <c r="E1104" s="8"/>
      <c r="F1104" s="8"/>
    </row>
    <row r="1105" spans="1:6">
      <c r="A1105" s="46"/>
      <c r="B1105" s="47"/>
      <c r="C1105" s="8"/>
      <c r="D1105" s="8"/>
      <c r="E1105" s="8"/>
      <c r="F1105" s="8"/>
    </row>
    <row r="1106" spans="1:6">
      <c r="A1106" s="46"/>
      <c r="B1106" s="47"/>
      <c r="C1106" s="8"/>
      <c r="D1106" s="8"/>
      <c r="E1106" s="8"/>
      <c r="F1106" s="8"/>
    </row>
    <row r="1107" spans="1:6">
      <c r="A1107" s="46"/>
      <c r="B1107" s="47"/>
      <c r="C1107" s="8"/>
      <c r="D1107" s="8"/>
      <c r="E1107" s="8"/>
      <c r="F1107" s="8"/>
    </row>
    <row r="1108" spans="1:6">
      <c r="A1108" s="46"/>
      <c r="B1108" s="47"/>
      <c r="C1108" s="8"/>
      <c r="D1108" s="8"/>
      <c r="E1108" s="8"/>
      <c r="F1108" s="8"/>
    </row>
    <row r="1109" spans="1:6">
      <c r="A1109" s="46"/>
      <c r="B1109" s="47"/>
      <c r="C1109" s="8"/>
      <c r="D1109" s="8"/>
      <c r="E1109" s="8"/>
      <c r="F1109" s="8"/>
    </row>
    <row r="1110" spans="1:6">
      <c r="A1110" s="46"/>
      <c r="B1110" s="47"/>
      <c r="C1110" s="8"/>
      <c r="D1110" s="8"/>
      <c r="E1110" s="8"/>
      <c r="F1110" s="8"/>
    </row>
    <row r="1111" spans="1:6">
      <c r="A1111" s="46"/>
      <c r="B1111" s="47"/>
      <c r="C1111" s="8"/>
      <c r="D1111" s="8"/>
      <c r="E1111" s="8"/>
      <c r="F1111" s="8"/>
    </row>
    <row r="1112" spans="1:6">
      <c r="A1112" s="46"/>
      <c r="B1112" s="47"/>
      <c r="C1112" s="8"/>
      <c r="D1112" s="8"/>
      <c r="E1112" s="8"/>
      <c r="F1112" s="8"/>
    </row>
    <row r="1113" spans="1:6">
      <c r="A1113" s="46"/>
      <c r="B1113" s="47"/>
      <c r="C1113" s="8"/>
      <c r="D1113" s="8"/>
      <c r="E1113" s="8"/>
      <c r="F1113" s="8"/>
    </row>
    <row r="1114" spans="1:6">
      <c r="A1114" s="46"/>
      <c r="B1114" s="47"/>
      <c r="C1114" s="8"/>
      <c r="D1114" s="8"/>
      <c r="E1114" s="8"/>
      <c r="F1114" s="8"/>
    </row>
    <row r="1115" spans="1:6">
      <c r="A1115" s="46"/>
      <c r="B1115" s="47"/>
      <c r="C1115" s="8"/>
      <c r="D1115" s="8"/>
      <c r="E1115" s="8"/>
      <c r="F1115" s="8"/>
    </row>
    <row r="1116" spans="1:6">
      <c r="A1116" s="46"/>
      <c r="B1116" s="47"/>
      <c r="C1116" s="8"/>
      <c r="D1116" s="8"/>
      <c r="E1116" s="8"/>
      <c r="F1116" s="8"/>
    </row>
    <row r="1117" spans="1:6">
      <c r="A1117" s="46"/>
      <c r="B1117" s="47"/>
      <c r="C1117" s="8"/>
      <c r="D1117" s="8"/>
      <c r="E1117" s="8"/>
      <c r="F1117" s="8"/>
    </row>
    <row r="1118" spans="1:6">
      <c r="A1118" s="46"/>
      <c r="B1118" s="47"/>
      <c r="C1118" s="8"/>
      <c r="D1118" s="8"/>
      <c r="E1118" s="8"/>
      <c r="F1118" s="8"/>
    </row>
    <row r="1119" spans="1:6">
      <c r="A1119" s="46"/>
      <c r="B1119" s="47"/>
      <c r="C1119" s="8"/>
      <c r="D1119" s="8"/>
      <c r="E1119" s="8"/>
      <c r="F1119" s="8"/>
    </row>
    <row r="1120" spans="1:6">
      <c r="A1120" s="46"/>
      <c r="B1120" s="47"/>
      <c r="C1120" s="8"/>
      <c r="D1120" s="8"/>
      <c r="E1120" s="8"/>
      <c r="F1120" s="8"/>
    </row>
    <row r="1121" spans="1:6">
      <c r="A1121" s="46"/>
      <c r="B1121" s="47"/>
      <c r="C1121" s="8"/>
      <c r="D1121" s="8"/>
      <c r="E1121" s="8"/>
      <c r="F1121" s="8"/>
    </row>
    <row r="1122" spans="1:6">
      <c r="A1122" s="46"/>
      <c r="B1122" s="47"/>
      <c r="C1122" s="8"/>
      <c r="D1122" s="8"/>
      <c r="E1122" s="8"/>
      <c r="F1122" s="8"/>
    </row>
    <row r="1123" spans="1:6">
      <c r="A1123" s="46"/>
      <c r="B1123" s="47"/>
      <c r="C1123" s="8"/>
      <c r="D1123" s="8"/>
      <c r="E1123" s="8"/>
      <c r="F1123" s="8"/>
    </row>
    <row r="1124" spans="1:6">
      <c r="A1124" s="46"/>
      <c r="B1124" s="47"/>
      <c r="C1124" s="8"/>
      <c r="D1124" s="8"/>
      <c r="E1124" s="8"/>
      <c r="F1124" s="8"/>
    </row>
    <row r="1125" spans="1:6">
      <c r="A1125" s="46"/>
      <c r="B1125" s="47"/>
      <c r="C1125" s="8"/>
      <c r="D1125" s="8"/>
      <c r="E1125" s="8"/>
      <c r="F1125" s="8"/>
    </row>
    <row r="1126" spans="1:6">
      <c r="A1126" s="46"/>
      <c r="B1126" s="47"/>
      <c r="C1126" s="8"/>
      <c r="D1126" s="8"/>
      <c r="E1126" s="8"/>
      <c r="F1126" s="8"/>
    </row>
    <row r="1127" spans="1:6">
      <c r="A1127" s="46"/>
      <c r="B1127" s="47"/>
      <c r="C1127" s="8"/>
      <c r="D1127" s="8"/>
      <c r="E1127" s="8"/>
      <c r="F1127" s="8"/>
    </row>
    <row r="1128" spans="1:6">
      <c r="A1128" s="46"/>
      <c r="B1128" s="47"/>
      <c r="C1128" s="8"/>
      <c r="D1128" s="8"/>
      <c r="E1128" s="8"/>
      <c r="F1128" s="8"/>
    </row>
    <row r="1129" spans="1:6">
      <c r="A1129" s="46"/>
      <c r="B1129" s="47"/>
      <c r="C1129" s="8"/>
      <c r="D1129" s="8"/>
      <c r="E1129" s="8"/>
      <c r="F1129" s="8"/>
    </row>
    <row r="1130" spans="1:6">
      <c r="A1130" s="46"/>
      <c r="B1130" s="47"/>
      <c r="C1130" s="8"/>
      <c r="D1130" s="8"/>
      <c r="E1130" s="8"/>
      <c r="F1130" s="8"/>
    </row>
    <row r="1131" spans="1:6">
      <c r="A1131" s="46"/>
      <c r="B1131" s="47"/>
      <c r="C1131" s="8"/>
      <c r="D1131" s="8"/>
      <c r="E1131" s="8"/>
      <c r="F1131" s="8"/>
    </row>
    <row r="1132" spans="1:6">
      <c r="A1132" s="46"/>
      <c r="B1132" s="47"/>
      <c r="C1132" s="8"/>
      <c r="D1132" s="8"/>
      <c r="E1132" s="8"/>
      <c r="F1132" s="8"/>
    </row>
    <row r="1133" spans="1:6">
      <c r="A1133" s="46"/>
      <c r="B1133" s="47"/>
      <c r="C1133" s="8"/>
      <c r="D1133" s="8"/>
      <c r="E1133" s="8"/>
      <c r="F1133" s="8"/>
    </row>
    <row r="1134" spans="1:6">
      <c r="A1134" s="46"/>
      <c r="B1134" s="47"/>
      <c r="C1134" s="8"/>
      <c r="D1134" s="8"/>
      <c r="E1134" s="8"/>
      <c r="F1134" s="8"/>
    </row>
    <row r="1135" spans="1:6">
      <c r="A1135" s="46"/>
      <c r="B1135" s="47"/>
      <c r="C1135" s="8"/>
      <c r="D1135" s="8"/>
      <c r="E1135" s="8"/>
      <c r="F1135" s="8"/>
    </row>
    <row r="1136" spans="1:6">
      <c r="A1136" s="46"/>
      <c r="B1136" s="47"/>
      <c r="C1136" s="8"/>
      <c r="D1136" s="8"/>
      <c r="E1136" s="8"/>
      <c r="F1136" s="8"/>
    </row>
    <row r="1137" spans="1:6">
      <c r="A1137" s="46"/>
      <c r="B1137" s="47"/>
      <c r="C1137" s="8"/>
      <c r="D1137" s="8"/>
      <c r="E1137" s="8"/>
      <c r="F1137" s="8"/>
    </row>
    <row r="1138" spans="1:6">
      <c r="A1138" s="46"/>
      <c r="B1138" s="47"/>
      <c r="C1138" s="8"/>
      <c r="D1138" s="8"/>
      <c r="E1138" s="8"/>
      <c r="F1138" s="8"/>
    </row>
    <row r="1139" spans="1:6">
      <c r="A1139" s="46"/>
      <c r="B1139" s="47"/>
      <c r="C1139" s="8"/>
      <c r="D1139" s="8"/>
      <c r="E1139" s="8"/>
      <c r="F1139" s="8"/>
    </row>
    <row r="1140" spans="1:6">
      <c r="A1140" s="46"/>
      <c r="B1140" s="47"/>
      <c r="C1140" s="8"/>
      <c r="D1140" s="8"/>
      <c r="E1140" s="8"/>
      <c r="F1140" s="8"/>
    </row>
    <row r="1141" spans="1:6">
      <c r="A1141" s="46"/>
      <c r="B1141" s="47"/>
      <c r="C1141" s="8"/>
      <c r="D1141" s="8"/>
      <c r="E1141" s="8"/>
      <c r="F1141" s="8"/>
    </row>
    <row r="1142" spans="1:6">
      <c r="A1142" s="46"/>
      <c r="B1142" s="47"/>
      <c r="C1142" s="8"/>
      <c r="D1142" s="8"/>
      <c r="E1142" s="8"/>
      <c r="F1142" s="8"/>
    </row>
    <row r="1143" spans="1:6">
      <c r="A1143" s="46"/>
      <c r="B1143" s="47"/>
      <c r="C1143" s="8"/>
      <c r="D1143" s="8"/>
      <c r="E1143" s="8"/>
      <c r="F1143" s="8"/>
    </row>
    <row r="1144" spans="1:6">
      <c r="A1144" s="46"/>
      <c r="B1144" s="47"/>
      <c r="C1144" s="8"/>
      <c r="D1144" s="8"/>
      <c r="E1144" s="8"/>
      <c r="F1144" s="8"/>
    </row>
    <row r="1145" spans="1:6">
      <c r="A1145" s="46"/>
      <c r="B1145" s="47"/>
      <c r="C1145" s="8"/>
      <c r="D1145" s="8"/>
      <c r="E1145" s="8"/>
      <c r="F1145" s="8"/>
    </row>
    <row r="1146" spans="1:6">
      <c r="A1146" s="46"/>
      <c r="B1146" s="47"/>
      <c r="C1146" s="8"/>
      <c r="D1146" s="8"/>
      <c r="E1146" s="8"/>
      <c r="F1146" s="8"/>
    </row>
    <row r="1147" spans="1:6">
      <c r="A1147" s="46"/>
      <c r="B1147" s="47"/>
      <c r="C1147" s="8"/>
      <c r="D1147" s="8"/>
      <c r="E1147" s="8"/>
      <c r="F1147" s="8"/>
    </row>
    <row r="1148" spans="1:6">
      <c r="A1148" s="46"/>
      <c r="B1148" s="47"/>
      <c r="C1148" s="8"/>
      <c r="D1148" s="8"/>
      <c r="E1148" s="8"/>
      <c r="F1148" s="8"/>
    </row>
    <row r="1149" spans="1:6">
      <c r="A1149" s="46"/>
      <c r="B1149" s="47"/>
      <c r="C1149" s="8"/>
      <c r="D1149" s="8"/>
      <c r="E1149" s="8"/>
      <c r="F1149" s="8"/>
    </row>
    <row r="1150" spans="1:6">
      <c r="A1150" s="46"/>
      <c r="B1150" s="47"/>
      <c r="C1150" s="8"/>
      <c r="D1150" s="8"/>
      <c r="E1150" s="8"/>
      <c r="F1150" s="8"/>
    </row>
    <row r="1151" spans="1:6">
      <c r="A1151" s="46"/>
      <c r="B1151" s="47"/>
      <c r="C1151" s="8"/>
      <c r="D1151" s="8"/>
      <c r="E1151" s="8"/>
      <c r="F1151" s="8"/>
    </row>
    <row r="1152" spans="1:6">
      <c r="A1152" s="46"/>
      <c r="B1152" s="47"/>
      <c r="C1152" s="8"/>
      <c r="D1152" s="8"/>
      <c r="E1152" s="8"/>
      <c r="F1152" s="8"/>
    </row>
    <row r="1153" spans="1:6">
      <c r="A1153" s="46"/>
      <c r="B1153" s="47"/>
      <c r="C1153" s="8"/>
      <c r="D1153" s="8"/>
      <c r="E1153" s="8"/>
      <c r="F1153" s="8"/>
    </row>
    <row r="1154" spans="1:6">
      <c r="A1154" s="46"/>
      <c r="B1154" s="47"/>
      <c r="C1154" s="8"/>
      <c r="D1154" s="8"/>
      <c r="E1154" s="8"/>
      <c r="F1154" s="8"/>
    </row>
    <row r="1155" spans="1:6">
      <c r="A1155" s="46"/>
      <c r="B1155" s="47"/>
      <c r="C1155" s="8"/>
      <c r="D1155" s="8"/>
      <c r="E1155" s="8"/>
      <c r="F1155" s="8"/>
    </row>
    <row r="1156" spans="1:6">
      <c r="A1156" s="46"/>
      <c r="B1156" s="47"/>
      <c r="C1156" s="8"/>
      <c r="D1156" s="8"/>
      <c r="E1156" s="8"/>
      <c r="F1156" s="8"/>
    </row>
    <row r="1157" spans="1:6">
      <c r="A1157" s="46"/>
      <c r="B1157" s="47"/>
      <c r="C1157" s="8"/>
      <c r="D1157" s="8"/>
      <c r="E1157" s="8"/>
      <c r="F1157" s="8"/>
    </row>
    <row r="1158" spans="1:6">
      <c r="A1158" s="46"/>
      <c r="B1158" s="47"/>
      <c r="C1158" s="8"/>
      <c r="D1158" s="8"/>
      <c r="E1158" s="8"/>
      <c r="F1158" s="8"/>
    </row>
    <row r="1159" spans="1:6">
      <c r="A1159" s="46"/>
      <c r="B1159" s="47"/>
      <c r="C1159" s="8"/>
      <c r="D1159" s="8"/>
      <c r="E1159" s="8"/>
      <c r="F1159" s="8"/>
    </row>
    <row r="1160" spans="1:6">
      <c r="A1160" s="46"/>
      <c r="B1160" s="47"/>
      <c r="C1160" s="8"/>
      <c r="D1160" s="8"/>
      <c r="E1160" s="8"/>
      <c r="F1160" s="8"/>
    </row>
    <row r="1161" spans="1:6">
      <c r="A1161" s="46"/>
      <c r="B1161" s="47"/>
      <c r="C1161" s="8"/>
      <c r="D1161" s="8"/>
      <c r="E1161" s="8"/>
      <c r="F1161" s="8"/>
    </row>
    <row r="1162" spans="1:6">
      <c r="A1162" s="46"/>
      <c r="B1162" s="47"/>
      <c r="C1162" s="8"/>
      <c r="D1162" s="8"/>
      <c r="E1162" s="8"/>
      <c r="F1162" s="8"/>
    </row>
    <row r="1163" spans="1:6">
      <c r="A1163" s="46"/>
      <c r="B1163" s="47"/>
      <c r="C1163" s="8"/>
      <c r="D1163" s="8"/>
      <c r="E1163" s="8"/>
      <c r="F1163" s="8"/>
    </row>
    <row r="1164" spans="1:6">
      <c r="A1164" s="46"/>
      <c r="B1164" s="47"/>
      <c r="C1164" s="8"/>
      <c r="D1164" s="8"/>
      <c r="E1164" s="8"/>
      <c r="F1164" s="8"/>
    </row>
    <row r="1165" spans="1:6">
      <c r="A1165" s="46"/>
      <c r="B1165" s="47"/>
      <c r="C1165" s="8"/>
      <c r="D1165" s="8"/>
      <c r="E1165" s="8"/>
      <c r="F1165" s="8"/>
    </row>
    <row r="1166" spans="1:6">
      <c r="A1166" s="46"/>
      <c r="B1166" s="47"/>
      <c r="C1166" s="8"/>
      <c r="D1166" s="8"/>
      <c r="E1166" s="8"/>
      <c r="F1166" s="8"/>
    </row>
    <row r="1167" spans="1:6">
      <c r="A1167" s="46"/>
      <c r="B1167" s="47"/>
      <c r="C1167" s="8"/>
      <c r="D1167" s="8"/>
      <c r="E1167" s="8"/>
      <c r="F1167" s="8"/>
    </row>
    <row r="1168" spans="1:6">
      <c r="A1168" s="46"/>
      <c r="B1168" s="47"/>
      <c r="C1168" s="8"/>
      <c r="D1168" s="8"/>
      <c r="E1168" s="8"/>
      <c r="F1168" s="8"/>
    </row>
    <row r="1169" spans="1:6">
      <c r="A1169" s="46"/>
      <c r="B1169" s="47"/>
      <c r="C1169" s="8"/>
      <c r="D1169" s="8"/>
      <c r="E1169" s="8"/>
      <c r="F1169" s="8"/>
    </row>
    <row r="1170" spans="1:6">
      <c r="A1170" s="46"/>
      <c r="B1170" s="47"/>
      <c r="C1170" s="8"/>
      <c r="D1170" s="8"/>
      <c r="E1170" s="8"/>
      <c r="F1170" s="8"/>
    </row>
    <row r="1171" spans="1:6">
      <c r="A1171" s="46"/>
      <c r="B1171" s="47"/>
      <c r="C1171" s="8"/>
      <c r="D1171" s="8"/>
      <c r="E1171" s="8"/>
      <c r="F1171" s="8"/>
    </row>
    <row r="1172" spans="1:6">
      <c r="A1172" s="46"/>
      <c r="B1172" s="47"/>
      <c r="C1172" s="8"/>
      <c r="D1172" s="8"/>
      <c r="E1172" s="8"/>
      <c r="F1172" s="8"/>
    </row>
    <row r="1173" spans="1:6">
      <c r="A1173" s="46"/>
      <c r="B1173" s="47"/>
      <c r="C1173" s="8"/>
      <c r="D1173" s="8"/>
      <c r="E1173" s="8"/>
      <c r="F1173" s="8"/>
    </row>
    <row r="1174" spans="1:6">
      <c r="A1174" s="46"/>
      <c r="B1174" s="47"/>
      <c r="C1174" s="8"/>
      <c r="D1174" s="8"/>
      <c r="E1174" s="8"/>
      <c r="F1174" s="8"/>
    </row>
    <row r="1175" spans="1:6">
      <c r="A1175" s="46"/>
      <c r="B1175" s="47"/>
      <c r="C1175" s="8"/>
      <c r="D1175" s="8"/>
      <c r="E1175" s="8"/>
      <c r="F1175" s="8"/>
    </row>
    <row r="1176" spans="1:6">
      <c r="A1176" s="46"/>
      <c r="B1176" s="47"/>
      <c r="C1176" s="8"/>
      <c r="D1176" s="8"/>
      <c r="E1176" s="8"/>
      <c r="F1176" s="8"/>
    </row>
    <row r="1177" spans="1:6">
      <c r="A1177" s="46"/>
      <c r="B1177" s="47"/>
      <c r="C1177" s="8"/>
      <c r="D1177" s="8"/>
      <c r="E1177" s="8"/>
      <c r="F1177" s="8"/>
    </row>
    <row r="1178" spans="1:6">
      <c r="A1178" s="46"/>
      <c r="B1178" s="47"/>
      <c r="C1178" s="8"/>
      <c r="D1178" s="8"/>
      <c r="E1178" s="8"/>
      <c r="F1178" s="8"/>
    </row>
    <row r="1179" spans="1:6">
      <c r="A1179" s="46"/>
      <c r="B1179" s="47"/>
      <c r="C1179" s="8"/>
      <c r="D1179" s="8"/>
      <c r="E1179" s="8"/>
      <c r="F1179" s="8"/>
    </row>
    <row r="1180" spans="1:6">
      <c r="A1180" s="46"/>
      <c r="B1180" s="47"/>
      <c r="C1180" s="8"/>
      <c r="D1180" s="8"/>
      <c r="E1180" s="8"/>
      <c r="F1180" s="8"/>
    </row>
    <row r="1181" spans="1:6">
      <c r="A1181" s="46"/>
      <c r="B1181" s="47"/>
      <c r="C1181" s="8"/>
      <c r="D1181" s="8"/>
      <c r="E1181" s="8"/>
      <c r="F1181" s="8"/>
    </row>
    <row r="1182" spans="1:6">
      <c r="A1182" s="46"/>
      <c r="B1182" s="47"/>
      <c r="C1182" s="8"/>
      <c r="D1182" s="8"/>
      <c r="E1182" s="8"/>
      <c r="F1182" s="8"/>
    </row>
    <row r="1183" spans="1:6">
      <c r="A1183" s="46"/>
      <c r="B1183" s="47"/>
      <c r="C1183" s="8"/>
      <c r="D1183" s="8"/>
      <c r="E1183" s="8"/>
      <c r="F1183" s="8"/>
    </row>
    <row r="1184" spans="1:6">
      <c r="A1184" s="46"/>
      <c r="B1184" s="47"/>
      <c r="C1184" s="8"/>
      <c r="D1184" s="8"/>
      <c r="E1184" s="8"/>
      <c r="F1184" s="8"/>
    </row>
    <row r="1185" spans="1:6">
      <c r="A1185" s="46"/>
      <c r="B1185" s="47"/>
      <c r="C1185" s="8"/>
      <c r="D1185" s="8"/>
      <c r="E1185" s="8"/>
      <c r="F1185" s="8"/>
    </row>
    <row r="1186" spans="1:6">
      <c r="A1186" s="46"/>
      <c r="B1186" s="47"/>
      <c r="C1186" s="8"/>
      <c r="D1186" s="8"/>
      <c r="E1186" s="8"/>
      <c r="F1186" s="8"/>
    </row>
    <row r="1187" spans="1:6">
      <c r="A1187" s="46"/>
      <c r="B1187" s="47"/>
      <c r="C1187" s="8"/>
      <c r="D1187" s="8"/>
      <c r="E1187" s="8"/>
      <c r="F1187" s="8"/>
    </row>
    <row r="1188" spans="1:6">
      <c r="A1188" s="46"/>
      <c r="B1188" s="47"/>
      <c r="C1188" s="8"/>
      <c r="D1188" s="8"/>
      <c r="E1188" s="8"/>
      <c r="F1188" s="8"/>
    </row>
    <row r="1189" spans="1:6">
      <c r="A1189" s="46"/>
      <c r="B1189" s="47"/>
      <c r="C1189" s="8"/>
      <c r="D1189" s="8"/>
      <c r="E1189" s="8"/>
      <c r="F1189" s="8"/>
    </row>
    <row r="1190" spans="1:6">
      <c r="A1190" s="46"/>
      <c r="B1190" s="47"/>
      <c r="C1190" s="8"/>
      <c r="D1190" s="8"/>
      <c r="E1190" s="8"/>
      <c r="F1190" s="8"/>
    </row>
    <row r="1191" spans="1:6">
      <c r="A1191" s="46"/>
      <c r="B1191" s="47"/>
      <c r="C1191" s="8"/>
      <c r="D1191" s="8"/>
      <c r="E1191" s="8"/>
      <c r="F1191" s="8"/>
    </row>
    <row r="1192" spans="1:6">
      <c r="A1192" s="46"/>
      <c r="B1192" s="47"/>
      <c r="C1192" s="8"/>
      <c r="D1192" s="8"/>
      <c r="E1192" s="8"/>
      <c r="F1192" s="8"/>
    </row>
    <row r="1193" spans="1:6">
      <c r="A1193" s="46"/>
      <c r="B1193" s="47"/>
      <c r="C1193" s="8"/>
      <c r="D1193" s="8"/>
      <c r="E1193" s="8"/>
      <c r="F1193" s="8"/>
    </row>
    <row r="1194" spans="1:6">
      <c r="A1194" s="46"/>
      <c r="B1194" s="47"/>
      <c r="C1194" s="8"/>
      <c r="D1194" s="8"/>
      <c r="E1194" s="8"/>
      <c r="F1194" s="8"/>
    </row>
    <row r="1195" spans="1:6">
      <c r="A1195" s="46"/>
      <c r="B1195" s="47"/>
      <c r="C1195" s="8"/>
      <c r="D1195" s="8"/>
      <c r="E1195" s="8"/>
      <c r="F1195" s="8"/>
    </row>
    <row r="1196" spans="1:6">
      <c r="A1196" s="46"/>
      <c r="B1196" s="47"/>
      <c r="C1196" s="8"/>
      <c r="D1196" s="8"/>
      <c r="E1196" s="8"/>
      <c r="F1196" s="8"/>
    </row>
    <row r="1197" spans="1:6">
      <c r="A1197" s="46"/>
      <c r="B1197" s="47"/>
      <c r="C1197" s="8"/>
      <c r="D1197" s="8"/>
      <c r="E1197" s="8"/>
      <c r="F1197" s="8"/>
    </row>
    <row r="1198" spans="1:6">
      <c r="A1198" s="46"/>
      <c r="B1198" s="47"/>
      <c r="C1198" s="8"/>
      <c r="D1198" s="8"/>
      <c r="E1198" s="8"/>
      <c r="F1198" s="8"/>
    </row>
    <row r="1199" spans="1:6">
      <c r="A1199" s="46"/>
      <c r="B1199" s="47"/>
      <c r="C1199" s="8"/>
      <c r="D1199" s="8"/>
      <c r="E1199" s="8"/>
      <c r="F1199" s="8"/>
    </row>
    <row r="1200" spans="1:6">
      <c r="A1200" s="46"/>
      <c r="B1200" s="47"/>
      <c r="C1200" s="8"/>
      <c r="D1200" s="8"/>
      <c r="E1200" s="8"/>
      <c r="F1200" s="8"/>
    </row>
    <row r="1201" spans="1:6">
      <c r="A1201" s="46"/>
      <c r="B1201" s="47"/>
      <c r="C1201" s="8"/>
      <c r="D1201" s="8"/>
      <c r="E1201" s="8"/>
      <c r="F1201" s="8"/>
    </row>
    <row r="1202" spans="1:6">
      <c r="A1202" s="46"/>
      <c r="B1202" s="47"/>
      <c r="C1202" s="8"/>
      <c r="D1202" s="8"/>
      <c r="E1202" s="8"/>
      <c r="F1202" s="8"/>
    </row>
    <row r="1203" spans="1:6">
      <c r="A1203" s="46"/>
      <c r="B1203" s="47"/>
      <c r="C1203" s="8"/>
      <c r="D1203" s="8"/>
      <c r="E1203" s="8"/>
      <c r="F1203" s="8"/>
    </row>
    <row r="1204" spans="1:6">
      <c r="A1204" s="46"/>
      <c r="B1204" s="47"/>
      <c r="C1204" s="8"/>
      <c r="D1204" s="8"/>
      <c r="E1204" s="8"/>
      <c r="F1204" s="8"/>
    </row>
    <row r="1205" spans="1:6">
      <c r="A1205" s="46"/>
      <c r="B1205" s="47"/>
      <c r="C1205" s="8"/>
      <c r="D1205" s="8"/>
      <c r="E1205" s="8"/>
      <c r="F1205" s="8"/>
    </row>
    <row r="1206" spans="1:6">
      <c r="A1206" s="46"/>
      <c r="B1206" s="47"/>
      <c r="C1206" s="8"/>
      <c r="D1206" s="8"/>
      <c r="E1206" s="8"/>
      <c r="F1206" s="8"/>
    </row>
    <row r="1207" spans="1:6">
      <c r="A1207" s="46"/>
      <c r="B1207" s="47"/>
      <c r="C1207" s="8"/>
      <c r="D1207" s="8"/>
      <c r="E1207" s="8"/>
      <c r="F1207" s="8"/>
    </row>
    <row r="1208" spans="1:6">
      <c r="A1208" s="46"/>
      <c r="B1208" s="47"/>
      <c r="C1208" s="8"/>
      <c r="D1208" s="8"/>
      <c r="E1208" s="8"/>
      <c r="F1208" s="8"/>
    </row>
    <row r="1209" spans="1:6">
      <c r="A1209" s="46"/>
      <c r="B1209" s="47"/>
      <c r="C1209" s="8"/>
      <c r="D1209" s="8"/>
      <c r="E1209" s="8"/>
      <c r="F1209" s="8"/>
    </row>
    <row r="1210" spans="1:6">
      <c r="A1210" s="46"/>
      <c r="B1210" s="47"/>
      <c r="C1210" s="8"/>
      <c r="D1210" s="8"/>
      <c r="E1210" s="8"/>
      <c r="F1210" s="8"/>
    </row>
    <row r="1211" spans="1:6">
      <c r="A1211" s="46"/>
      <c r="B1211" s="47"/>
      <c r="C1211" s="8"/>
      <c r="D1211" s="8"/>
      <c r="E1211" s="8"/>
      <c r="F1211" s="8"/>
    </row>
    <row r="1212" spans="1:6">
      <c r="A1212" s="46"/>
      <c r="B1212" s="47"/>
      <c r="C1212" s="8"/>
      <c r="D1212" s="8"/>
      <c r="E1212" s="8"/>
      <c r="F1212" s="8"/>
    </row>
    <row r="1213" spans="1:6">
      <c r="A1213" s="46"/>
      <c r="B1213" s="47"/>
      <c r="C1213" s="8"/>
      <c r="D1213" s="8"/>
      <c r="E1213" s="8"/>
      <c r="F1213" s="8"/>
    </row>
    <row r="1214" spans="1:6">
      <c r="A1214" s="46"/>
      <c r="B1214" s="47"/>
      <c r="C1214" s="8"/>
      <c r="D1214" s="8"/>
      <c r="E1214" s="8"/>
      <c r="F1214" s="8"/>
    </row>
    <row r="1215" spans="1:6">
      <c r="A1215" s="46"/>
      <c r="B1215" s="47"/>
      <c r="C1215" s="8"/>
      <c r="D1215" s="8"/>
      <c r="E1215" s="8"/>
      <c r="F1215" s="8"/>
    </row>
    <row r="1216" spans="1:6">
      <c r="A1216" s="46"/>
      <c r="B1216" s="47"/>
      <c r="C1216" s="8"/>
      <c r="D1216" s="8"/>
      <c r="E1216" s="8"/>
      <c r="F1216" s="8"/>
    </row>
    <row r="1217" spans="1:6">
      <c r="A1217" s="46"/>
      <c r="B1217" s="47"/>
      <c r="C1217" s="8"/>
      <c r="D1217" s="8"/>
      <c r="E1217" s="8"/>
      <c r="F1217" s="8"/>
    </row>
    <row r="1218" spans="1:6">
      <c r="A1218" s="46"/>
      <c r="B1218" s="47"/>
      <c r="C1218" s="8"/>
      <c r="D1218" s="8"/>
      <c r="E1218" s="8"/>
      <c r="F1218" s="8"/>
    </row>
    <row r="1219" spans="1:6">
      <c r="A1219" s="46"/>
      <c r="B1219" s="47"/>
      <c r="C1219" s="8"/>
      <c r="D1219" s="8"/>
      <c r="E1219" s="8"/>
      <c r="F1219" s="8"/>
    </row>
    <row r="1220" spans="1:6">
      <c r="A1220" s="46"/>
      <c r="B1220" s="47"/>
      <c r="C1220" s="8"/>
      <c r="D1220" s="8"/>
      <c r="E1220" s="8"/>
      <c r="F1220" s="8"/>
    </row>
    <row r="1221" spans="1:6">
      <c r="A1221" s="46"/>
      <c r="B1221" s="47"/>
      <c r="C1221" s="8"/>
      <c r="D1221" s="8"/>
      <c r="E1221" s="8"/>
      <c r="F1221" s="8"/>
    </row>
    <row r="1222" spans="1:6">
      <c r="A1222" s="46"/>
      <c r="B1222" s="47"/>
      <c r="C1222" s="8"/>
      <c r="D1222" s="8"/>
      <c r="E1222" s="8"/>
      <c r="F1222" s="8"/>
    </row>
    <row r="1223" spans="1:6">
      <c r="A1223" s="46"/>
      <c r="B1223" s="47"/>
      <c r="C1223" s="8"/>
      <c r="D1223" s="8"/>
      <c r="E1223" s="8"/>
      <c r="F1223" s="8"/>
    </row>
    <row r="1224" spans="1:6">
      <c r="A1224" s="46"/>
      <c r="B1224" s="47"/>
      <c r="C1224" s="8"/>
      <c r="D1224" s="8"/>
      <c r="E1224" s="8"/>
      <c r="F1224" s="8"/>
    </row>
    <row r="1225" spans="1:6">
      <c r="A1225" s="46"/>
      <c r="B1225" s="47"/>
      <c r="C1225" s="8"/>
      <c r="D1225" s="8"/>
      <c r="E1225" s="8"/>
      <c r="F1225" s="8"/>
    </row>
    <row r="1226" spans="1:6">
      <c r="A1226" s="46"/>
      <c r="B1226" s="47"/>
      <c r="C1226" s="8"/>
      <c r="D1226" s="8"/>
      <c r="E1226" s="8"/>
      <c r="F1226" s="8"/>
    </row>
    <row r="1227" spans="1:6">
      <c r="A1227" s="46"/>
      <c r="B1227" s="47"/>
      <c r="C1227" s="8"/>
      <c r="D1227" s="8"/>
      <c r="E1227" s="8"/>
      <c r="F1227" s="8"/>
    </row>
    <row r="1228" spans="1:6">
      <c r="A1228" s="46"/>
      <c r="B1228" s="47"/>
      <c r="C1228" s="8"/>
      <c r="D1228" s="8"/>
      <c r="E1228" s="8"/>
      <c r="F1228" s="8"/>
    </row>
    <row r="1229" spans="1:6">
      <c r="A1229" s="46"/>
      <c r="B1229" s="47"/>
      <c r="C1229" s="8"/>
      <c r="D1229" s="8"/>
      <c r="E1229" s="8"/>
      <c r="F1229" s="8"/>
    </row>
    <row r="1230" spans="1:6">
      <c r="A1230" s="46"/>
      <c r="B1230" s="47"/>
      <c r="C1230" s="8"/>
      <c r="D1230" s="8"/>
      <c r="E1230" s="8"/>
      <c r="F1230" s="8"/>
    </row>
    <row r="1231" spans="1:6">
      <c r="A1231" s="46"/>
      <c r="B1231" s="47"/>
      <c r="C1231" s="8"/>
      <c r="D1231" s="8"/>
      <c r="E1231" s="8"/>
      <c r="F1231" s="8"/>
    </row>
    <row r="1232" spans="1:6">
      <c r="A1232" s="46"/>
      <c r="B1232" s="47"/>
      <c r="C1232" s="8"/>
      <c r="D1232" s="8"/>
      <c r="E1232" s="8"/>
      <c r="F1232" s="8"/>
    </row>
    <row r="1233" spans="1:6">
      <c r="A1233" s="46"/>
      <c r="B1233" s="47"/>
      <c r="C1233" s="8"/>
      <c r="D1233" s="8"/>
      <c r="E1233" s="8"/>
      <c r="F1233" s="8"/>
    </row>
    <row r="1234" spans="1:6">
      <c r="A1234" s="46"/>
      <c r="B1234" s="47"/>
      <c r="C1234" s="8"/>
      <c r="D1234" s="8"/>
      <c r="E1234" s="8"/>
      <c r="F1234" s="8"/>
    </row>
    <row r="1235" spans="1:6">
      <c r="A1235" s="46"/>
      <c r="B1235" s="47"/>
      <c r="C1235" s="8"/>
      <c r="D1235" s="8"/>
      <c r="E1235" s="8"/>
      <c r="F1235" s="8"/>
    </row>
    <row r="1236" spans="1:6">
      <c r="A1236" s="46"/>
      <c r="B1236" s="47"/>
      <c r="C1236" s="8"/>
      <c r="D1236" s="8"/>
      <c r="E1236" s="8"/>
      <c r="F1236" s="8"/>
    </row>
    <row r="1237" spans="1:6">
      <c r="A1237" s="46"/>
      <c r="B1237" s="47"/>
      <c r="C1237" s="8"/>
      <c r="D1237" s="8"/>
      <c r="E1237" s="8"/>
      <c r="F1237" s="8"/>
    </row>
    <row r="1238" spans="1:6">
      <c r="A1238" s="46"/>
      <c r="B1238" s="47"/>
      <c r="C1238" s="8"/>
      <c r="D1238" s="8"/>
      <c r="E1238" s="8"/>
      <c r="F1238" s="8"/>
    </row>
    <row r="1239" spans="1:6">
      <c r="A1239" s="46"/>
      <c r="B1239" s="47"/>
      <c r="C1239" s="8"/>
      <c r="D1239" s="8"/>
      <c r="E1239" s="8"/>
      <c r="F1239" s="8"/>
    </row>
    <row r="1240" spans="1:6">
      <c r="A1240" s="46"/>
      <c r="B1240" s="47"/>
      <c r="C1240" s="8"/>
      <c r="D1240" s="8"/>
      <c r="E1240" s="8"/>
      <c r="F1240" s="8"/>
    </row>
    <row r="1241" spans="1:6">
      <c r="A1241" s="46"/>
      <c r="B1241" s="47"/>
      <c r="C1241" s="8"/>
      <c r="D1241" s="8"/>
      <c r="E1241" s="8"/>
      <c r="F1241" s="8"/>
    </row>
    <row r="1242" spans="1:6">
      <c r="A1242" s="46"/>
      <c r="B1242" s="47"/>
      <c r="C1242" s="8"/>
      <c r="D1242" s="8"/>
      <c r="E1242" s="8"/>
      <c r="F1242" s="8"/>
    </row>
    <row r="1243" spans="1:6">
      <c r="A1243" s="46"/>
      <c r="B1243" s="47"/>
      <c r="C1243" s="8"/>
      <c r="D1243" s="8"/>
      <c r="E1243" s="8"/>
      <c r="F1243" s="8"/>
    </row>
    <row r="1244" spans="1:6">
      <c r="A1244" s="46"/>
      <c r="B1244" s="47"/>
      <c r="C1244" s="8"/>
      <c r="D1244" s="8"/>
      <c r="E1244" s="8"/>
      <c r="F1244" s="8"/>
    </row>
    <row r="1245" spans="1:6">
      <c r="A1245" s="46"/>
      <c r="B1245" s="47"/>
      <c r="C1245" s="8"/>
      <c r="D1245" s="8"/>
      <c r="E1245" s="8"/>
      <c r="F1245" s="8"/>
    </row>
    <row r="1246" spans="1:6">
      <c r="A1246" s="46"/>
      <c r="B1246" s="47"/>
      <c r="C1246" s="8"/>
      <c r="D1246" s="8"/>
      <c r="E1246" s="8"/>
      <c r="F1246" s="8"/>
    </row>
    <row r="1247" spans="1:6">
      <c r="A1247" s="46"/>
      <c r="B1247" s="47"/>
      <c r="C1247" s="8"/>
      <c r="D1247" s="8"/>
      <c r="E1247" s="8"/>
      <c r="F1247" s="8"/>
    </row>
    <row r="1248" spans="1:6">
      <c r="A1248" s="46"/>
      <c r="B1248" s="47"/>
      <c r="C1248" s="8"/>
      <c r="D1248" s="8"/>
      <c r="E1248" s="8"/>
      <c r="F1248" s="8"/>
    </row>
    <row r="1249" spans="1:6">
      <c r="A1249" s="46"/>
      <c r="B1249" s="47"/>
      <c r="C1249" s="8"/>
      <c r="D1249" s="8"/>
      <c r="E1249" s="8"/>
      <c r="F1249" s="8"/>
    </row>
    <row r="1250" spans="1:6">
      <c r="A1250" s="46"/>
      <c r="B1250" s="47"/>
      <c r="C1250" s="8"/>
      <c r="D1250" s="8"/>
      <c r="E1250" s="8"/>
      <c r="F1250" s="8"/>
    </row>
    <row r="1251" spans="1:6">
      <c r="A1251" s="46"/>
      <c r="B1251" s="47"/>
      <c r="C1251" s="8"/>
      <c r="D1251" s="8"/>
      <c r="E1251" s="8"/>
      <c r="F1251" s="8"/>
    </row>
    <row r="1252" spans="1:6">
      <c r="A1252" s="46"/>
      <c r="B1252" s="47"/>
      <c r="C1252" s="8"/>
      <c r="D1252" s="8"/>
      <c r="E1252" s="8"/>
      <c r="F1252" s="8"/>
    </row>
    <row r="1253" spans="1:6">
      <c r="A1253" s="46"/>
      <c r="B1253" s="47"/>
      <c r="C1253" s="8"/>
      <c r="D1253" s="8"/>
      <c r="E1253" s="8"/>
      <c r="F1253" s="8"/>
    </row>
    <row r="1254" spans="1:6">
      <c r="A1254" s="46"/>
      <c r="B1254" s="47"/>
      <c r="C1254" s="8"/>
      <c r="D1254" s="8"/>
      <c r="E1254" s="8"/>
      <c r="F1254" s="8"/>
    </row>
    <row r="1255" spans="1:6">
      <c r="A1255" s="46"/>
      <c r="B1255" s="47"/>
      <c r="C1255" s="8"/>
      <c r="D1255" s="8"/>
      <c r="E1255" s="8"/>
      <c r="F1255" s="8"/>
    </row>
    <row r="1256" spans="1:6">
      <c r="A1256" s="46"/>
      <c r="B1256" s="47"/>
      <c r="C1256" s="8"/>
      <c r="D1256" s="8"/>
      <c r="E1256" s="8"/>
      <c r="F1256" s="8"/>
    </row>
    <row r="1257" spans="1:6">
      <c r="A1257" s="46"/>
      <c r="B1257" s="47"/>
      <c r="C1257" s="8"/>
      <c r="D1257" s="8"/>
      <c r="E1257" s="8"/>
      <c r="F1257" s="8"/>
    </row>
    <row r="1258" spans="1:6">
      <c r="A1258" s="46"/>
      <c r="B1258" s="47"/>
      <c r="C1258" s="8"/>
      <c r="D1258" s="8"/>
      <c r="E1258" s="8"/>
      <c r="F1258" s="8"/>
    </row>
    <row r="1259" spans="1:6">
      <c r="A1259" s="46"/>
      <c r="B1259" s="47"/>
      <c r="C1259" s="8"/>
      <c r="D1259" s="8"/>
      <c r="E1259" s="8"/>
      <c r="F1259" s="8"/>
    </row>
    <row r="1260" spans="1:6">
      <c r="A1260" s="46"/>
      <c r="B1260" s="47"/>
      <c r="C1260" s="8"/>
      <c r="D1260" s="8"/>
      <c r="E1260" s="8"/>
      <c r="F1260" s="8"/>
    </row>
    <row r="1261" spans="1:6">
      <c r="A1261" s="46"/>
      <c r="B1261" s="47"/>
      <c r="C1261" s="8"/>
      <c r="D1261" s="8"/>
      <c r="E1261" s="8"/>
      <c r="F1261" s="8"/>
    </row>
    <row r="1262" spans="1:6">
      <c r="A1262" s="46"/>
      <c r="B1262" s="47"/>
      <c r="C1262" s="8"/>
      <c r="D1262" s="8"/>
      <c r="E1262" s="8"/>
      <c r="F1262" s="8"/>
    </row>
    <row r="1263" spans="1:6">
      <c r="A1263" s="46"/>
      <c r="B1263" s="47"/>
      <c r="C1263" s="8"/>
      <c r="D1263" s="8"/>
      <c r="E1263" s="8"/>
      <c r="F1263" s="8"/>
    </row>
    <row r="1264" spans="1:6">
      <c r="A1264" s="46"/>
      <c r="B1264" s="47"/>
      <c r="C1264" s="8"/>
      <c r="D1264" s="8"/>
      <c r="E1264" s="8"/>
      <c r="F1264" s="8"/>
    </row>
    <row r="1265" spans="1:6">
      <c r="A1265" s="46"/>
      <c r="B1265" s="47"/>
      <c r="C1265" s="8"/>
      <c r="D1265" s="8"/>
      <c r="E1265" s="8"/>
      <c r="F1265" s="8"/>
    </row>
    <row r="1266" spans="1:6">
      <c r="A1266" s="46"/>
      <c r="B1266" s="47"/>
      <c r="C1266" s="8"/>
      <c r="D1266" s="8"/>
      <c r="E1266" s="8"/>
      <c r="F1266" s="8"/>
    </row>
    <row r="1267" spans="1:6">
      <c r="A1267" s="46"/>
      <c r="B1267" s="47"/>
      <c r="C1267" s="8"/>
      <c r="D1267" s="8"/>
      <c r="E1267" s="8"/>
      <c r="F1267" s="8"/>
    </row>
    <row r="1268" spans="1:6">
      <c r="A1268" s="46"/>
      <c r="B1268" s="47"/>
      <c r="C1268" s="8"/>
      <c r="D1268" s="8"/>
      <c r="E1268" s="8"/>
      <c r="F1268" s="8"/>
    </row>
    <row r="1269" spans="1:6">
      <c r="A1269" s="46"/>
      <c r="B1269" s="47"/>
      <c r="C1269" s="8"/>
      <c r="D1269" s="8"/>
      <c r="E1269" s="8"/>
      <c r="F1269" s="8"/>
    </row>
    <row r="1270" spans="1:6">
      <c r="A1270" s="46"/>
      <c r="B1270" s="47"/>
      <c r="C1270" s="8"/>
      <c r="D1270" s="8"/>
      <c r="E1270" s="8"/>
      <c r="F1270" s="8"/>
    </row>
    <row r="1271" spans="1:6">
      <c r="A1271" s="46"/>
      <c r="B1271" s="47"/>
      <c r="C1271" s="8"/>
      <c r="D1271" s="8"/>
      <c r="E1271" s="8"/>
      <c r="F1271" s="8"/>
    </row>
    <row r="1272" spans="1:6">
      <c r="A1272" s="46"/>
      <c r="B1272" s="47"/>
      <c r="C1272" s="8"/>
      <c r="D1272" s="8"/>
      <c r="E1272" s="8"/>
      <c r="F1272" s="8"/>
    </row>
    <row r="1273" spans="1:6">
      <c r="A1273" s="46"/>
      <c r="B1273" s="47"/>
      <c r="C1273" s="8"/>
      <c r="D1273" s="8"/>
      <c r="E1273" s="8"/>
      <c r="F1273" s="8"/>
    </row>
    <row r="1274" spans="1:6">
      <c r="A1274" s="46"/>
      <c r="B1274" s="47"/>
      <c r="C1274" s="8"/>
      <c r="D1274" s="8"/>
      <c r="E1274" s="8"/>
      <c r="F1274" s="8"/>
    </row>
    <row r="1275" spans="1:6">
      <c r="A1275" s="46"/>
      <c r="B1275" s="47"/>
      <c r="C1275" s="8"/>
      <c r="D1275" s="8"/>
      <c r="E1275" s="8"/>
      <c r="F1275" s="8"/>
    </row>
    <row r="1276" spans="1:6">
      <c r="A1276" s="46"/>
      <c r="B1276" s="47"/>
      <c r="C1276" s="8"/>
      <c r="D1276" s="8"/>
      <c r="E1276" s="8"/>
      <c r="F1276" s="8"/>
    </row>
    <row r="1277" spans="1:6">
      <c r="A1277" s="46"/>
      <c r="B1277" s="47"/>
      <c r="C1277" s="8"/>
      <c r="D1277" s="8"/>
      <c r="E1277" s="8"/>
      <c r="F1277" s="8"/>
    </row>
    <row r="1278" spans="1:6">
      <c r="A1278" s="46"/>
      <c r="B1278" s="47"/>
      <c r="C1278" s="8"/>
      <c r="D1278" s="8"/>
      <c r="E1278" s="8"/>
      <c r="F1278" s="8"/>
    </row>
    <row r="1279" spans="1:6">
      <c r="A1279" s="46"/>
      <c r="B1279" s="47"/>
      <c r="C1279" s="8"/>
      <c r="D1279" s="8"/>
      <c r="E1279" s="8"/>
      <c r="F1279" s="8"/>
    </row>
    <row r="1280" spans="1:6">
      <c r="A1280" s="46"/>
      <c r="B1280" s="47"/>
      <c r="C1280" s="8"/>
      <c r="D1280" s="8"/>
      <c r="E1280" s="8"/>
      <c r="F1280" s="8"/>
    </row>
    <row r="1281" spans="1:6">
      <c r="A1281" s="46"/>
      <c r="B1281" s="47"/>
      <c r="C1281" s="8"/>
      <c r="D1281" s="8"/>
      <c r="E1281" s="8"/>
      <c r="F1281" s="8"/>
    </row>
    <row r="1282" spans="1:6">
      <c r="A1282" s="46"/>
      <c r="B1282" s="47"/>
      <c r="C1282" s="8"/>
      <c r="D1282" s="8"/>
      <c r="E1282" s="8"/>
      <c r="F1282" s="8"/>
    </row>
    <row r="1283" spans="1:6">
      <c r="A1283" s="46"/>
      <c r="B1283" s="47"/>
      <c r="C1283" s="8"/>
      <c r="D1283" s="8"/>
      <c r="E1283" s="8"/>
      <c r="F1283" s="8"/>
    </row>
    <row r="1284" spans="1:6">
      <c r="A1284" s="46"/>
      <c r="B1284" s="47"/>
      <c r="C1284" s="8"/>
      <c r="D1284" s="8"/>
      <c r="E1284" s="8"/>
      <c r="F1284" s="8"/>
    </row>
    <row r="1285" spans="1:6">
      <c r="A1285" s="46"/>
      <c r="B1285" s="47"/>
      <c r="C1285" s="8"/>
      <c r="D1285" s="8"/>
      <c r="E1285" s="8"/>
      <c r="F1285" s="8"/>
    </row>
    <row r="1286" spans="1:6">
      <c r="A1286" s="46"/>
      <c r="B1286" s="47"/>
      <c r="C1286" s="8"/>
      <c r="D1286" s="8"/>
      <c r="E1286" s="8"/>
      <c r="F1286" s="8"/>
    </row>
    <row r="1287" spans="1:6">
      <c r="A1287" s="46"/>
      <c r="B1287" s="47"/>
      <c r="C1287" s="8"/>
      <c r="D1287" s="8"/>
      <c r="E1287" s="8"/>
      <c r="F1287" s="8"/>
    </row>
    <row r="1288" spans="1:6">
      <c r="A1288" s="46"/>
      <c r="B1288" s="47"/>
      <c r="C1288" s="8"/>
      <c r="D1288" s="8"/>
      <c r="E1288" s="8"/>
      <c r="F1288" s="8"/>
    </row>
    <row r="1289" spans="1:6">
      <c r="A1289" s="46"/>
      <c r="B1289" s="47"/>
      <c r="C1289" s="8"/>
      <c r="D1289" s="8"/>
      <c r="E1289" s="8"/>
      <c r="F1289" s="8"/>
    </row>
    <row r="1290" spans="1:6">
      <c r="A1290" s="46"/>
      <c r="B1290" s="47"/>
      <c r="C1290" s="8"/>
      <c r="D1290" s="8"/>
      <c r="E1290" s="8"/>
      <c r="F1290" s="8"/>
    </row>
    <row r="1291" spans="1:6">
      <c r="A1291" s="46"/>
      <c r="B1291" s="47"/>
      <c r="C1291" s="8"/>
      <c r="D1291" s="8"/>
      <c r="E1291" s="8"/>
      <c r="F1291" s="8"/>
    </row>
    <row r="1292" spans="1:6">
      <c r="A1292" s="46"/>
      <c r="B1292" s="47"/>
      <c r="C1292" s="8"/>
      <c r="D1292" s="8"/>
      <c r="E1292" s="8"/>
      <c r="F1292" s="8"/>
    </row>
    <row r="1293" spans="1:6">
      <c r="A1293" s="46"/>
      <c r="B1293" s="47"/>
      <c r="C1293" s="8"/>
      <c r="D1293" s="8"/>
      <c r="E1293" s="8"/>
      <c r="F1293" s="8"/>
    </row>
    <row r="1294" spans="1:6">
      <c r="A1294" s="46"/>
      <c r="B1294" s="47"/>
      <c r="C1294" s="8"/>
      <c r="D1294" s="8"/>
      <c r="E1294" s="8"/>
      <c r="F1294" s="8"/>
    </row>
    <row r="1295" spans="1:6">
      <c r="A1295" s="46"/>
      <c r="B1295" s="47"/>
      <c r="C1295" s="8"/>
      <c r="D1295" s="8"/>
      <c r="E1295" s="8"/>
      <c r="F1295" s="8"/>
    </row>
    <row r="1296" spans="1:6">
      <c r="A1296" s="46"/>
      <c r="B1296" s="47"/>
      <c r="C1296" s="8"/>
      <c r="D1296" s="8"/>
      <c r="E1296" s="8"/>
      <c r="F1296" s="8"/>
    </row>
    <row r="1297" spans="1:6">
      <c r="A1297" s="46"/>
      <c r="B1297" s="47"/>
      <c r="C1297" s="8"/>
      <c r="D1297" s="8"/>
      <c r="E1297" s="8"/>
      <c r="F1297" s="8"/>
    </row>
    <row r="1298" spans="1:6">
      <c r="A1298" s="46"/>
      <c r="B1298" s="47"/>
      <c r="C1298" s="8"/>
      <c r="D1298" s="8"/>
      <c r="E1298" s="8"/>
      <c r="F1298" s="8"/>
    </row>
    <row r="1299" spans="1:6">
      <c r="A1299" s="46"/>
      <c r="B1299" s="47"/>
      <c r="C1299" s="8"/>
      <c r="D1299" s="8"/>
      <c r="E1299" s="8"/>
      <c r="F1299" s="8"/>
    </row>
    <row r="1300" spans="1:6">
      <c r="A1300" s="46"/>
      <c r="B1300" s="47"/>
      <c r="C1300" s="8"/>
      <c r="D1300" s="8"/>
      <c r="E1300" s="8"/>
      <c r="F1300" s="8"/>
    </row>
    <row r="1301" spans="1:6">
      <c r="A1301" s="46"/>
      <c r="B1301" s="47"/>
      <c r="C1301" s="8"/>
      <c r="D1301" s="8"/>
      <c r="E1301" s="8"/>
      <c r="F1301" s="8"/>
    </row>
    <row r="1302" spans="1:6">
      <c r="A1302" s="46"/>
      <c r="B1302" s="47"/>
      <c r="C1302" s="8"/>
      <c r="D1302" s="8"/>
      <c r="E1302" s="8"/>
      <c r="F1302" s="8"/>
    </row>
    <row r="1303" spans="1:6">
      <c r="A1303" s="46"/>
      <c r="B1303" s="47"/>
      <c r="C1303" s="8"/>
      <c r="D1303" s="8"/>
      <c r="E1303" s="8"/>
      <c r="F1303" s="8"/>
    </row>
    <row r="1304" spans="1:6">
      <c r="A1304" s="46"/>
      <c r="B1304" s="47"/>
      <c r="C1304" s="8"/>
      <c r="D1304" s="8"/>
      <c r="E1304" s="8"/>
      <c r="F1304" s="8"/>
    </row>
    <row r="1305" spans="1:6">
      <c r="A1305" s="46"/>
      <c r="B1305" s="47"/>
      <c r="C1305" s="8"/>
      <c r="D1305" s="8"/>
      <c r="E1305" s="8"/>
      <c r="F1305" s="8"/>
    </row>
    <row r="1306" spans="1:6">
      <c r="A1306" s="46"/>
      <c r="B1306" s="47"/>
      <c r="C1306" s="8"/>
      <c r="D1306" s="8"/>
      <c r="E1306" s="8"/>
      <c r="F1306" s="8"/>
    </row>
    <row r="1307" spans="1:6">
      <c r="A1307" s="46"/>
      <c r="B1307" s="47"/>
      <c r="C1307" s="8"/>
      <c r="D1307" s="8"/>
      <c r="E1307" s="8"/>
      <c r="F1307" s="8"/>
    </row>
    <row r="1308" spans="1:6">
      <c r="A1308" s="46"/>
      <c r="B1308" s="47"/>
      <c r="C1308" s="8"/>
      <c r="D1308" s="8"/>
      <c r="E1308" s="8"/>
      <c r="F1308" s="8"/>
    </row>
    <row r="1309" spans="1:6">
      <c r="A1309" s="46"/>
      <c r="B1309" s="47"/>
      <c r="C1309" s="8"/>
      <c r="D1309" s="8"/>
      <c r="E1309" s="8"/>
      <c r="F1309" s="8"/>
    </row>
    <row r="1310" spans="1:6">
      <c r="A1310" s="46"/>
      <c r="B1310" s="47"/>
      <c r="C1310" s="8"/>
      <c r="D1310" s="8"/>
      <c r="E1310" s="8"/>
      <c r="F1310" s="8"/>
    </row>
    <row r="1311" spans="1:6">
      <c r="A1311" s="46"/>
      <c r="B1311" s="47"/>
      <c r="C1311" s="8"/>
      <c r="D1311" s="8"/>
      <c r="E1311" s="8"/>
      <c r="F1311" s="8"/>
    </row>
    <row r="1312" spans="1:6">
      <c r="A1312" s="46"/>
      <c r="B1312" s="47"/>
      <c r="C1312" s="8"/>
      <c r="D1312" s="8"/>
      <c r="E1312" s="8"/>
      <c r="F1312" s="8"/>
    </row>
    <row r="1313" spans="1:6">
      <c r="A1313" s="46"/>
      <c r="B1313" s="47"/>
      <c r="C1313" s="8"/>
      <c r="D1313" s="8"/>
      <c r="E1313" s="8"/>
      <c r="F1313" s="8"/>
    </row>
    <row r="1314" spans="1:6">
      <c r="A1314" s="46"/>
      <c r="B1314" s="47"/>
      <c r="C1314" s="8"/>
      <c r="D1314" s="8"/>
      <c r="E1314" s="8"/>
      <c r="F1314" s="8"/>
    </row>
    <row r="1315" spans="1:6">
      <c r="A1315" s="46"/>
      <c r="B1315" s="47"/>
      <c r="C1315" s="8"/>
      <c r="D1315" s="8"/>
      <c r="E1315" s="8"/>
      <c r="F1315" s="8"/>
    </row>
    <row r="1316" spans="1:6">
      <c r="A1316" s="46"/>
      <c r="B1316" s="47"/>
      <c r="C1316" s="8"/>
      <c r="D1316" s="8"/>
      <c r="E1316" s="8"/>
      <c r="F1316" s="8"/>
    </row>
    <row r="1317" spans="1:6">
      <c r="A1317" s="46"/>
      <c r="B1317" s="47"/>
      <c r="C1317" s="8"/>
      <c r="D1317" s="8"/>
      <c r="E1317" s="8"/>
      <c r="F1317" s="8"/>
    </row>
    <row r="1318" spans="1:6">
      <c r="A1318" s="46"/>
      <c r="B1318" s="47"/>
      <c r="C1318" s="8"/>
      <c r="D1318" s="8"/>
      <c r="E1318" s="8"/>
      <c r="F1318" s="8"/>
    </row>
    <row r="1319" spans="1:6">
      <c r="A1319" s="46"/>
      <c r="B1319" s="47"/>
      <c r="C1319" s="8"/>
      <c r="D1319" s="8"/>
      <c r="E1319" s="8"/>
      <c r="F1319" s="8"/>
    </row>
    <row r="1320" spans="1:6">
      <c r="A1320" s="46"/>
      <c r="B1320" s="47"/>
      <c r="C1320" s="8"/>
      <c r="D1320" s="8"/>
      <c r="E1320" s="8"/>
      <c r="F1320" s="8"/>
    </row>
    <row r="1321" spans="1:6">
      <c r="A1321" s="46"/>
      <c r="B1321" s="47"/>
      <c r="C1321" s="8"/>
      <c r="D1321" s="8"/>
      <c r="E1321" s="8"/>
      <c r="F1321" s="8"/>
    </row>
    <row r="1322" spans="1:6">
      <c r="A1322" s="46"/>
      <c r="B1322" s="47"/>
      <c r="C1322" s="8"/>
      <c r="D1322" s="8"/>
      <c r="E1322" s="8"/>
      <c r="F1322" s="8"/>
    </row>
    <row r="1323" spans="1:6">
      <c r="A1323" s="46"/>
      <c r="B1323" s="47"/>
      <c r="C1323" s="8"/>
      <c r="D1323" s="8"/>
      <c r="E1323" s="8"/>
      <c r="F1323" s="8"/>
    </row>
    <row r="1324" spans="1:6">
      <c r="A1324" s="46"/>
      <c r="B1324" s="47"/>
      <c r="C1324" s="8"/>
      <c r="D1324" s="8"/>
      <c r="E1324" s="8"/>
      <c r="F1324" s="8"/>
    </row>
    <row r="1325" spans="1:6">
      <c r="A1325" s="46"/>
      <c r="B1325" s="47"/>
      <c r="C1325" s="8"/>
      <c r="D1325" s="8"/>
      <c r="E1325" s="8"/>
      <c r="F1325" s="8"/>
    </row>
    <row r="1326" spans="1:6">
      <c r="A1326" s="46"/>
      <c r="B1326" s="47"/>
      <c r="C1326" s="8"/>
      <c r="D1326" s="8"/>
      <c r="E1326" s="8"/>
      <c r="F1326" s="8"/>
    </row>
    <row r="1327" spans="1:6">
      <c r="A1327" s="46"/>
      <c r="B1327" s="47"/>
      <c r="C1327" s="8"/>
      <c r="D1327" s="8"/>
      <c r="E1327" s="8"/>
      <c r="F1327" s="8"/>
    </row>
    <row r="1328" spans="1:6">
      <c r="A1328" s="46"/>
      <c r="B1328" s="47"/>
      <c r="C1328" s="8"/>
      <c r="D1328" s="8"/>
      <c r="E1328" s="8"/>
      <c r="F1328" s="8"/>
    </row>
    <row r="1329" spans="1:6">
      <c r="A1329" s="46"/>
      <c r="B1329" s="47"/>
      <c r="C1329" s="8"/>
      <c r="D1329" s="8"/>
      <c r="E1329" s="8"/>
      <c r="F1329" s="8"/>
    </row>
    <row r="1330" spans="1:6">
      <c r="A1330" s="46"/>
      <c r="B1330" s="47"/>
      <c r="C1330" s="8"/>
      <c r="D1330" s="8"/>
      <c r="E1330" s="8"/>
      <c r="F1330" s="8"/>
    </row>
    <row r="1331" spans="1:6">
      <c r="A1331" s="46"/>
      <c r="B1331" s="47"/>
      <c r="C1331" s="8"/>
      <c r="D1331" s="8"/>
      <c r="E1331" s="8"/>
      <c r="F1331" s="8"/>
    </row>
    <row r="1332" spans="1:6">
      <c r="A1332" s="46"/>
      <c r="B1332" s="47"/>
      <c r="C1332" s="8"/>
      <c r="D1332" s="8"/>
      <c r="E1332" s="8"/>
      <c r="F1332" s="8"/>
    </row>
    <row r="1333" spans="1:6">
      <c r="A1333" s="46"/>
      <c r="B1333" s="47"/>
      <c r="C1333" s="8"/>
      <c r="D1333" s="8"/>
      <c r="E1333" s="8"/>
      <c r="F1333" s="8"/>
    </row>
    <row r="1334" spans="1:6">
      <c r="A1334" s="46"/>
      <c r="B1334" s="47"/>
      <c r="C1334" s="8"/>
      <c r="D1334" s="8"/>
      <c r="E1334" s="8"/>
      <c r="F1334" s="8"/>
    </row>
    <row r="1335" spans="1:6">
      <c r="A1335" s="46"/>
      <c r="B1335" s="47"/>
      <c r="C1335" s="8"/>
      <c r="D1335" s="8"/>
      <c r="E1335" s="8"/>
      <c r="F1335" s="8"/>
    </row>
    <row r="1336" spans="1:6">
      <c r="A1336" s="46"/>
      <c r="B1336" s="47"/>
      <c r="C1336" s="8"/>
      <c r="D1336" s="8"/>
      <c r="E1336" s="8"/>
      <c r="F1336" s="8"/>
    </row>
    <row r="1337" spans="1:6">
      <c r="A1337" s="46"/>
      <c r="B1337" s="47"/>
      <c r="C1337" s="8"/>
      <c r="D1337" s="8"/>
      <c r="E1337" s="8"/>
      <c r="F1337" s="8"/>
    </row>
    <row r="1338" spans="1:6">
      <c r="A1338" s="46"/>
      <c r="B1338" s="47"/>
      <c r="C1338" s="8"/>
      <c r="D1338" s="8"/>
      <c r="E1338" s="8"/>
      <c r="F1338" s="8"/>
    </row>
    <row r="1339" spans="1:6">
      <c r="A1339" s="46"/>
      <c r="B1339" s="47"/>
      <c r="C1339" s="8"/>
      <c r="D1339" s="8"/>
      <c r="E1339" s="8"/>
      <c r="F1339" s="8"/>
    </row>
    <row r="1340" spans="1:6">
      <c r="A1340" s="46"/>
      <c r="B1340" s="47"/>
      <c r="C1340" s="8"/>
      <c r="D1340" s="8"/>
      <c r="E1340" s="8"/>
      <c r="F1340" s="8"/>
    </row>
    <row r="1341" spans="1:6">
      <c r="A1341" s="46"/>
      <c r="B1341" s="47"/>
      <c r="C1341" s="8"/>
      <c r="D1341" s="8"/>
      <c r="E1341" s="8"/>
      <c r="F1341" s="8"/>
    </row>
    <row r="1342" spans="1:6">
      <c r="A1342" s="46"/>
      <c r="B1342" s="47"/>
      <c r="C1342" s="8"/>
      <c r="D1342" s="8"/>
      <c r="E1342" s="8"/>
      <c r="F1342" s="8"/>
    </row>
    <row r="1343" spans="1:6">
      <c r="A1343" s="46"/>
      <c r="B1343" s="47"/>
      <c r="C1343" s="8"/>
      <c r="D1343" s="8"/>
      <c r="E1343" s="8"/>
      <c r="F1343" s="8"/>
    </row>
    <row r="1344" spans="1:6">
      <c r="A1344" s="46"/>
      <c r="B1344" s="47"/>
      <c r="C1344" s="8"/>
      <c r="D1344" s="8"/>
      <c r="E1344" s="8"/>
      <c r="F1344" s="8"/>
    </row>
    <row r="1345" spans="1:6">
      <c r="A1345" s="46"/>
      <c r="B1345" s="47"/>
      <c r="C1345" s="8"/>
      <c r="D1345" s="8"/>
      <c r="E1345" s="8"/>
      <c r="F1345" s="8"/>
    </row>
    <row r="1346" spans="1:6">
      <c r="A1346" s="46"/>
      <c r="B1346" s="47"/>
      <c r="C1346" s="8"/>
      <c r="D1346" s="8"/>
      <c r="E1346" s="8"/>
      <c r="F1346" s="8"/>
    </row>
    <row r="1347" spans="1:6">
      <c r="A1347" s="46"/>
      <c r="B1347" s="47"/>
      <c r="C1347" s="8"/>
      <c r="D1347" s="8"/>
      <c r="E1347" s="8"/>
      <c r="F1347" s="8"/>
    </row>
    <row r="1348" spans="1:6">
      <c r="A1348" s="46"/>
      <c r="B1348" s="47"/>
      <c r="C1348" s="8"/>
      <c r="D1348" s="8"/>
      <c r="E1348" s="8"/>
      <c r="F1348" s="8"/>
    </row>
    <row r="1349" spans="1:6">
      <c r="A1349" s="46"/>
      <c r="B1349" s="47"/>
      <c r="C1349" s="8"/>
      <c r="D1349" s="8"/>
      <c r="E1349" s="8"/>
      <c r="F1349" s="8"/>
    </row>
    <row r="1350" spans="1:6">
      <c r="A1350" s="46"/>
      <c r="B1350" s="47"/>
      <c r="C1350" s="8"/>
      <c r="D1350" s="8"/>
      <c r="E1350" s="8"/>
      <c r="F1350" s="8"/>
    </row>
    <row r="1351" spans="1:6">
      <c r="A1351" s="46"/>
      <c r="B1351" s="47"/>
      <c r="C1351" s="8"/>
      <c r="D1351" s="8"/>
      <c r="E1351" s="8"/>
      <c r="F1351" s="8"/>
    </row>
    <row r="1352" spans="1:6">
      <c r="A1352" s="46"/>
      <c r="B1352" s="47"/>
      <c r="C1352" s="8"/>
      <c r="D1352" s="8"/>
      <c r="E1352" s="8"/>
      <c r="F1352" s="8"/>
    </row>
    <row r="1353" spans="1:6">
      <c r="A1353" s="46"/>
      <c r="B1353" s="47"/>
      <c r="C1353" s="8"/>
      <c r="D1353" s="8"/>
      <c r="E1353" s="8"/>
      <c r="F1353" s="8"/>
    </row>
    <row r="1354" spans="1:6">
      <c r="A1354" s="46"/>
      <c r="B1354" s="47"/>
      <c r="C1354" s="8"/>
      <c r="D1354" s="8"/>
      <c r="E1354" s="8"/>
      <c r="F1354" s="8"/>
    </row>
    <row r="1355" spans="1:6">
      <c r="A1355" s="46"/>
      <c r="B1355" s="47"/>
      <c r="C1355" s="8"/>
      <c r="D1355" s="8"/>
      <c r="E1355" s="8"/>
      <c r="F1355" s="8"/>
    </row>
    <row r="1356" spans="1:6">
      <c r="A1356" s="46"/>
      <c r="B1356" s="47"/>
      <c r="C1356" s="8"/>
      <c r="D1356" s="8"/>
      <c r="E1356" s="8"/>
      <c r="F1356" s="8"/>
    </row>
    <row r="1357" spans="1:6">
      <c r="A1357" s="46"/>
      <c r="B1357" s="47"/>
      <c r="C1357" s="8"/>
      <c r="D1357" s="8"/>
      <c r="E1357" s="8"/>
      <c r="F1357" s="8"/>
    </row>
    <row r="1358" spans="1:6">
      <c r="A1358" s="46"/>
      <c r="B1358" s="47"/>
      <c r="C1358" s="8"/>
      <c r="D1358" s="8"/>
      <c r="E1358" s="8"/>
      <c r="F1358" s="8"/>
    </row>
    <row r="1359" spans="1:6">
      <c r="A1359" s="46"/>
      <c r="B1359" s="47"/>
      <c r="C1359" s="8"/>
      <c r="D1359" s="8"/>
      <c r="E1359" s="8"/>
      <c r="F1359" s="8"/>
    </row>
    <row r="1360" spans="1:6">
      <c r="A1360" s="46"/>
      <c r="B1360" s="47"/>
      <c r="C1360" s="8"/>
      <c r="D1360" s="8"/>
      <c r="E1360" s="8"/>
      <c r="F1360" s="8"/>
    </row>
    <row r="1361" spans="1:6">
      <c r="A1361" s="46"/>
      <c r="B1361" s="47"/>
      <c r="C1361" s="8"/>
      <c r="D1361" s="8"/>
      <c r="E1361" s="8"/>
      <c r="F1361" s="8"/>
    </row>
    <row r="1362" spans="1:6">
      <c r="A1362" s="46"/>
      <c r="B1362" s="47"/>
      <c r="C1362" s="8"/>
      <c r="D1362" s="8"/>
      <c r="E1362" s="8"/>
      <c r="F1362" s="8"/>
    </row>
    <row r="1363" spans="1:6">
      <c r="A1363" s="46"/>
      <c r="B1363" s="47"/>
      <c r="C1363" s="8"/>
      <c r="D1363" s="8"/>
      <c r="E1363" s="8"/>
      <c r="F1363" s="8"/>
    </row>
    <row r="1364" spans="1:6">
      <c r="A1364" s="46"/>
      <c r="B1364" s="47"/>
      <c r="C1364" s="8"/>
      <c r="D1364" s="8"/>
      <c r="E1364" s="8"/>
      <c r="F1364" s="8"/>
    </row>
    <row r="1365" spans="1:6">
      <c r="A1365" s="46"/>
      <c r="B1365" s="47"/>
      <c r="C1365" s="8"/>
      <c r="D1365" s="8"/>
      <c r="E1365" s="8"/>
      <c r="F1365" s="8"/>
    </row>
    <row r="1366" spans="1:6">
      <c r="A1366" s="46"/>
      <c r="B1366" s="47"/>
      <c r="C1366" s="8"/>
      <c r="D1366" s="8"/>
      <c r="E1366" s="8"/>
      <c r="F1366" s="8"/>
    </row>
    <row r="1367" spans="1:6">
      <c r="A1367" s="46"/>
      <c r="B1367" s="47"/>
      <c r="C1367" s="8"/>
      <c r="D1367" s="8"/>
      <c r="E1367" s="8"/>
      <c r="F1367" s="8"/>
    </row>
    <row r="1368" spans="1:6">
      <c r="A1368" s="46"/>
      <c r="B1368" s="47"/>
      <c r="C1368" s="8"/>
      <c r="D1368" s="8"/>
      <c r="E1368" s="8"/>
      <c r="F1368" s="8"/>
    </row>
    <row r="1369" spans="1:6">
      <c r="A1369" s="46"/>
      <c r="B1369" s="47"/>
      <c r="C1369" s="8"/>
      <c r="D1369" s="8"/>
      <c r="E1369" s="8"/>
      <c r="F1369" s="8"/>
    </row>
    <row r="1370" spans="1:6">
      <c r="A1370" s="46"/>
      <c r="B1370" s="47"/>
      <c r="C1370" s="8"/>
      <c r="D1370" s="8"/>
      <c r="E1370" s="8"/>
      <c r="F1370" s="8"/>
    </row>
    <row r="1371" spans="1:6">
      <c r="A1371" s="46"/>
      <c r="B1371" s="47"/>
      <c r="C1371" s="8"/>
      <c r="D1371" s="8"/>
      <c r="E1371" s="8"/>
      <c r="F1371" s="8"/>
    </row>
    <row r="1372" spans="1:6">
      <c r="A1372" s="46"/>
      <c r="B1372" s="47"/>
      <c r="C1372" s="8"/>
      <c r="D1372" s="8"/>
      <c r="E1372" s="8"/>
      <c r="F1372" s="8"/>
    </row>
    <row r="1373" spans="1:6">
      <c r="A1373" s="46"/>
      <c r="B1373" s="47"/>
      <c r="C1373" s="8"/>
      <c r="D1373" s="8"/>
      <c r="E1373" s="8"/>
      <c r="F1373" s="8"/>
    </row>
    <row r="1374" spans="1:6">
      <c r="A1374" s="46"/>
      <c r="B1374" s="47"/>
      <c r="C1374" s="8"/>
      <c r="D1374" s="8"/>
      <c r="E1374" s="8"/>
      <c r="F1374" s="8"/>
    </row>
    <row r="1375" spans="1:6">
      <c r="A1375" s="46"/>
      <c r="B1375" s="47"/>
      <c r="C1375" s="8"/>
      <c r="D1375" s="8"/>
      <c r="E1375" s="8"/>
      <c r="F1375" s="8"/>
    </row>
    <row r="1376" spans="1:6">
      <c r="A1376" s="46"/>
      <c r="B1376" s="47"/>
      <c r="C1376" s="8"/>
      <c r="D1376" s="8"/>
      <c r="E1376" s="8"/>
      <c r="F1376" s="8"/>
    </row>
    <row r="1377" spans="1:6">
      <c r="A1377" s="46"/>
      <c r="B1377" s="47"/>
      <c r="C1377" s="8"/>
      <c r="D1377" s="8"/>
      <c r="E1377" s="8"/>
      <c r="F1377" s="8"/>
    </row>
    <row r="1378" spans="1:6">
      <c r="A1378" s="46"/>
      <c r="B1378" s="47"/>
      <c r="C1378" s="8"/>
      <c r="D1378" s="8"/>
      <c r="E1378" s="8"/>
      <c r="F1378" s="8"/>
    </row>
    <row r="1379" spans="1:6">
      <c r="A1379" s="46"/>
      <c r="B1379" s="47"/>
      <c r="C1379" s="8"/>
      <c r="D1379" s="8"/>
      <c r="E1379" s="8"/>
      <c r="F1379" s="8"/>
    </row>
    <row r="1380" spans="1:6">
      <c r="A1380" s="46"/>
      <c r="B1380" s="47"/>
      <c r="C1380" s="8"/>
      <c r="D1380" s="8"/>
      <c r="E1380" s="8"/>
      <c r="F1380" s="8"/>
    </row>
    <row r="1381" spans="1:6">
      <c r="A1381" s="46"/>
      <c r="B1381" s="47"/>
      <c r="C1381" s="8"/>
      <c r="D1381" s="8"/>
      <c r="E1381" s="8"/>
      <c r="F1381" s="8"/>
    </row>
    <row r="1382" spans="1:6">
      <c r="A1382" s="46"/>
      <c r="B1382" s="47"/>
      <c r="C1382" s="8"/>
      <c r="D1382" s="8"/>
      <c r="E1382" s="8"/>
      <c r="F1382" s="8"/>
    </row>
    <row r="1383" spans="1:6">
      <c r="A1383" s="46"/>
      <c r="B1383" s="47"/>
      <c r="C1383" s="8"/>
      <c r="D1383" s="8"/>
      <c r="E1383" s="8"/>
      <c r="F1383" s="8"/>
    </row>
    <row r="1384" spans="1:6">
      <c r="A1384" s="46"/>
      <c r="B1384" s="47"/>
      <c r="C1384" s="8"/>
      <c r="D1384" s="8"/>
      <c r="E1384" s="8"/>
      <c r="F1384" s="8"/>
    </row>
    <row r="1385" spans="1:6">
      <c r="A1385" s="46"/>
      <c r="B1385" s="47"/>
      <c r="C1385" s="8"/>
      <c r="D1385" s="8"/>
      <c r="E1385" s="8"/>
      <c r="F1385" s="8"/>
    </row>
    <row r="1386" spans="1:6">
      <c r="A1386" s="46"/>
      <c r="B1386" s="47"/>
      <c r="C1386" s="8"/>
      <c r="D1386" s="8"/>
      <c r="E1386" s="8"/>
      <c r="F1386" s="8"/>
    </row>
    <row r="1387" spans="1:6">
      <c r="A1387" s="46"/>
      <c r="B1387" s="47"/>
      <c r="C1387" s="8"/>
      <c r="D1387" s="8"/>
      <c r="E1387" s="8"/>
      <c r="F1387" s="8"/>
    </row>
    <row r="1388" spans="1:6">
      <c r="A1388" s="46"/>
      <c r="B1388" s="47"/>
      <c r="C1388" s="8"/>
      <c r="D1388" s="8"/>
      <c r="E1388" s="8"/>
      <c r="F1388" s="8"/>
    </row>
    <row r="1389" spans="1:6">
      <c r="A1389" s="46"/>
      <c r="B1389" s="47"/>
      <c r="C1389" s="8"/>
      <c r="D1389" s="8"/>
      <c r="E1389" s="8"/>
      <c r="F1389" s="8"/>
    </row>
    <row r="1390" spans="1:6">
      <c r="A1390" s="46"/>
      <c r="B1390" s="47"/>
      <c r="C1390" s="8"/>
      <c r="D1390" s="8"/>
      <c r="E1390" s="8"/>
      <c r="F1390" s="8"/>
    </row>
    <row r="1391" spans="1:6">
      <c r="A1391" s="46"/>
      <c r="B1391" s="47"/>
      <c r="C1391" s="8"/>
      <c r="D1391" s="8"/>
      <c r="E1391" s="8"/>
      <c r="F1391" s="8"/>
    </row>
    <row r="1392" spans="1:6">
      <c r="A1392" s="46"/>
      <c r="B1392" s="47"/>
      <c r="C1392" s="8"/>
      <c r="D1392" s="8"/>
      <c r="E1392" s="8"/>
      <c r="F1392" s="8"/>
    </row>
    <row r="1393" spans="1:6">
      <c r="A1393" s="46"/>
      <c r="B1393" s="47"/>
      <c r="C1393" s="8"/>
      <c r="D1393" s="8"/>
      <c r="E1393" s="8"/>
      <c r="F1393" s="8"/>
    </row>
    <row r="1394" spans="1:6">
      <c r="A1394" s="46"/>
      <c r="B1394" s="47"/>
      <c r="C1394" s="8"/>
      <c r="D1394" s="8"/>
      <c r="E1394" s="8"/>
      <c r="F1394" s="8"/>
    </row>
    <row r="1395" spans="1:6">
      <c r="A1395" s="46"/>
      <c r="B1395" s="47"/>
      <c r="C1395" s="8"/>
      <c r="D1395" s="8"/>
      <c r="E1395" s="8"/>
      <c r="F1395" s="8"/>
    </row>
    <row r="1396" spans="1:6">
      <c r="A1396" s="46"/>
      <c r="B1396" s="47"/>
      <c r="C1396" s="8"/>
      <c r="D1396" s="8"/>
      <c r="E1396" s="8"/>
      <c r="F1396" s="8"/>
    </row>
    <row r="1397" spans="1:6">
      <c r="A1397" s="46"/>
      <c r="B1397" s="47"/>
      <c r="C1397" s="8"/>
      <c r="D1397" s="8"/>
      <c r="E1397" s="8"/>
      <c r="F1397" s="8"/>
    </row>
    <row r="1398" spans="1:6">
      <c r="A1398" s="46"/>
      <c r="B1398" s="47"/>
      <c r="C1398" s="8"/>
      <c r="D1398" s="8"/>
      <c r="E1398" s="8"/>
      <c r="F1398" s="8"/>
    </row>
    <row r="1399" spans="1:6">
      <c r="A1399" s="46"/>
      <c r="B1399" s="47"/>
      <c r="C1399" s="8"/>
      <c r="D1399" s="8"/>
      <c r="E1399" s="8"/>
      <c r="F1399" s="8"/>
    </row>
    <row r="1400" spans="1:6">
      <c r="A1400" s="46"/>
      <c r="B1400" s="47"/>
      <c r="C1400" s="8"/>
      <c r="D1400" s="8"/>
      <c r="E1400" s="8"/>
      <c r="F1400" s="8"/>
    </row>
    <row r="1401" spans="1:6">
      <c r="A1401" s="46"/>
      <c r="B1401" s="47"/>
      <c r="C1401" s="8"/>
      <c r="D1401" s="8"/>
      <c r="E1401" s="8"/>
      <c r="F1401" s="8"/>
    </row>
    <row r="1402" spans="1:6">
      <c r="A1402" s="46"/>
      <c r="B1402" s="47"/>
      <c r="C1402" s="8"/>
      <c r="D1402" s="8"/>
      <c r="E1402" s="8"/>
      <c r="F1402" s="8"/>
    </row>
    <row r="1403" spans="1:6">
      <c r="A1403" s="46"/>
      <c r="B1403" s="47"/>
      <c r="C1403" s="8"/>
      <c r="D1403" s="8"/>
      <c r="E1403" s="8"/>
      <c r="F1403" s="8"/>
    </row>
    <row r="1404" spans="1:6">
      <c r="A1404" s="46"/>
      <c r="B1404" s="47"/>
      <c r="C1404" s="8"/>
      <c r="D1404" s="8"/>
      <c r="E1404" s="8"/>
      <c r="F1404" s="8"/>
    </row>
    <row r="1405" spans="1:6">
      <c r="A1405" s="46"/>
      <c r="B1405" s="47"/>
      <c r="C1405" s="8"/>
      <c r="D1405" s="8"/>
      <c r="E1405" s="8"/>
      <c r="F1405" s="8"/>
    </row>
    <row r="1406" spans="1:6">
      <c r="A1406" s="46"/>
      <c r="B1406" s="47"/>
      <c r="C1406" s="8"/>
      <c r="D1406" s="8"/>
      <c r="E1406" s="8"/>
      <c r="F1406" s="8"/>
    </row>
    <row r="1407" spans="1:6">
      <c r="A1407" s="46"/>
      <c r="B1407" s="47"/>
      <c r="C1407" s="8"/>
      <c r="D1407" s="8"/>
      <c r="E1407" s="8"/>
      <c r="F1407" s="8"/>
    </row>
    <row r="1408" spans="1:6">
      <c r="A1408" s="46"/>
      <c r="B1408" s="47"/>
      <c r="C1408" s="8"/>
      <c r="D1408" s="8"/>
      <c r="E1408" s="8"/>
      <c r="F1408" s="8"/>
    </row>
    <row r="1409" spans="1:6">
      <c r="A1409" s="46"/>
      <c r="B1409" s="47"/>
      <c r="C1409" s="8"/>
      <c r="D1409" s="8"/>
      <c r="E1409" s="8"/>
      <c r="F1409" s="8"/>
    </row>
    <row r="1410" spans="1:6">
      <c r="A1410" s="46"/>
      <c r="B1410" s="47"/>
      <c r="C1410" s="8"/>
      <c r="D1410" s="8"/>
      <c r="E1410" s="8"/>
      <c r="F1410" s="8"/>
    </row>
    <row r="1411" spans="1:6">
      <c r="A1411" s="46"/>
      <c r="B1411" s="47"/>
      <c r="C1411" s="8"/>
      <c r="D1411" s="8"/>
      <c r="E1411" s="8"/>
      <c r="F1411" s="8"/>
    </row>
    <row r="1412" spans="1:6">
      <c r="A1412" s="46"/>
      <c r="B1412" s="47"/>
      <c r="C1412" s="8"/>
      <c r="D1412" s="8"/>
      <c r="E1412" s="8"/>
      <c r="F1412" s="8"/>
    </row>
    <row r="1413" spans="1:6">
      <c r="A1413" s="46"/>
      <c r="B1413" s="47"/>
      <c r="C1413" s="8"/>
      <c r="D1413" s="8"/>
      <c r="E1413" s="8"/>
      <c r="F1413" s="8"/>
    </row>
    <row r="1414" spans="1:6">
      <c r="A1414" s="46"/>
      <c r="B1414" s="47"/>
      <c r="C1414" s="8"/>
      <c r="D1414" s="8"/>
      <c r="E1414" s="8"/>
      <c r="F1414" s="8"/>
    </row>
    <row r="1415" spans="1:6">
      <c r="A1415" s="46"/>
      <c r="B1415" s="47"/>
      <c r="C1415" s="8"/>
      <c r="D1415" s="8"/>
      <c r="E1415" s="8"/>
      <c r="F1415" s="8"/>
    </row>
    <row r="1416" spans="1:6">
      <c r="A1416" s="46"/>
      <c r="B1416" s="47"/>
      <c r="C1416" s="8"/>
      <c r="D1416" s="8"/>
      <c r="E1416" s="8"/>
      <c r="F1416" s="8"/>
    </row>
    <row r="1417" spans="1:6">
      <c r="A1417" s="46"/>
      <c r="B1417" s="47"/>
      <c r="C1417" s="8"/>
      <c r="D1417" s="8"/>
      <c r="E1417" s="8"/>
      <c r="F1417" s="8"/>
    </row>
    <row r="1418" spans="1:6">
      <c r="A1418" s="46"/>
      <c r="B1418" s="47"/>
      <c r="C1418" s="8"/>
      <c r="D1418" s="8"/>
      <c r="E1418" s="8"/>
      <c r="F1418" s="8"/>
    </row>
    <row r="1419" spans="1:6">
      <c r="A1419" s="46"/>
      <c r="B1419" s="47"/>
      <c r="C1419" s="8"/>
      <c r="D1419" s="8"/>
      <c r="E1419" s="8"/>
      <c r="F1419" s="8"/>
    </row>
    <row r="1420" spans="1:6">
      <c r="A1420" s="46"/>
      <c r="B1420" s="47"/>
      <c r="C1420" s="8"/>
      <c r="D1420" s="8"/>
      <c r="E1420" s="8"/>
      <c r="F1420" s="8"/>
    </row>
    <row r="1421" spans="1:6">
      <c r="A1421" s="46"/>
      <c r="B1421" s="47"/>
      <c r="C1421" s="8"/>
      <c r="D1421" s="8"/>
      <c r="E1421" s="8"/>
      <c r="F1421" s="8"/>
    </row>
    <row r="1422" spans="1:6">
      <c r="A1422" s="46"/>
      <c r="B1422" s="47"/>
      <c r="C1422" s="8"/>
      <c r="D1422" s="8"/>
      <c r="E1422" s="8"/>
      <c r="F1422" s="8"/>
    </row>
    <row r="1423" spans="1:6">
      <c r="A1423" s="46"/>
      <c r="B1423" s="47"/>
      <c r="C1423" s="8"/>
      <c r="D1423" s="8"/>
      <c r="E1423" s="8"/>
      <c r="F1423" s="8"/>
    </row>
    <row r="1424" spans="1:6">
      <c r="A1424" s="46"/>
      <c r="B1424" s="47"/>
      <c r="C1424" s="8"/>
      <c r="D1424" s="8"/>
      <c r="E1424" s="8"/>
      <c r="F1424" s="8"/>
    </row>
    <row r="1425" spans="1:6">
      <c r="A1425" s="46"/>
      <c r="B1425" s="47"/>
      <c r="C1425" s="8"/>
      <c r="D1425" s="8"/>
      <c r="E1425" s="8"/>
      <c r="F1425" s="8"/>
    </row>
    <row r="1426" spans="1:6">
      <c r="A1426" s="46"/>
      <c r="B1426" s="47"/>
      <c r="C1426" s="8"/>
      <c r="D1426" s="8"/>
      <c r="E1426" s="8"/>
      <c r="F1426" s="8"/>
    </row>
    <row r="1427" spans="1:6">
      <c r="A1427" s="46"/>
      <c r="B1427" s="47"/>
      <c r="C1427" s="8"/>
      <c r="D1427" s="8"/>
      <c r="E1427" s="8"/>
      <c r="F1427" s="8"/>
    </row>
    <row r="1428" spans="1:6">
      <c r="A1428" s="46"/>
      <c r="B1428" s="47"/>
      <c r="C1428" s="8"/>
      <c r="D1428" s="8"/>
      <c r="E1428" s="8"/>
      <c r="F1428" s="8"/>
    </row>
    <row r="1429" spans="1:6">
      <c r="A1429" s="46"/>
      <c r="B1429" s="47"/>
      <c r="C1429" s="8"/>
      <c r="D1429" s="8"/>
      <c r="E1429" s="8"/>
      <c r="F1429" s="8"/>
    </row>
    <row r="1430" spans="1:6">
      <c r="A1430" s="46"/>
      <c r="B1430" s="47"/>
      <c r="C1430" s="8"/>
      <c r="D1430" s="8"/>
      <c r="E1430" s="8"/>
      <c r="F1430" s="8"/>
    </row>
    <row r="1431" spans="1:6">
      <c r="A1431" s="46"/>
      <c r="B1431" s="47"/>
      <c r="C1431" s="8"/>
      <c r="D1431" s="8"/>
      <c r="E1431" s="8"/>
      <c r="F1431" s="8"/>
    </row>
    <row r="1432" spans="1:6">
      <c r="A1432" s="46"/>
      <c r="B1432" s="47"/>
      <c r="C1432" s="8"/>
      <c r="D1432" s="8"/>
      <c r="E1432" s="8"/>
      <c r="F1432" s="8"/>
    </row>
    <row r="1433" spans="1:6">
      <c r="A1433" s="46"/>
      <c r="B1433" s="47"/>
      <c r="C1433" s="8"/>
      <c r="D1433" s="8"/>
      <c r="E1433" s="8"/>
      <c r="F1433" s="8"/>
    </row>
    <row r="1434" spans="1:6">
      <c r="A1434" s="46"/>
      <c r="B1434" s="47"/>
      <c r="C1434" s="8"/>
      <c r="D1434" s="8"/>
      <c r="E1434" s="8"/>
      <c r="F1434" s="8"/>
    </row>
    <row r="1435" spans="1:6">
      <c r="A1435" s="46"/>
      <c r="B1435" s="47"/>
      <c r="C1435" s="8"/>
      <c r="D1435" s="8"/>
      <c r="E1435" s="8"/>
      <c r="F1435" s="8"/>
    </row>
    <row r="1436" spans="1:6">
      <c r="A1436" s="46"/>
      <c r="B1436" s="47"/>
      <c r="C1436" s="8"/>
      <c r="D1436" s="8"/>
      <c r="E1436" s="8"/>
      <c r="F1436" s="8"/>
    </row>
    <row r="1437" spans="1:6">
      <c r="A1437" s="46"/>
      <c r="B1437" s="47"/>
      <c r="C1437" s="8"/>
      <c r="D1437" s="8"/>
      <c r="E1437" s="8"/>
      <c r="F1437" s="8"/>
    </row>
    <row r="1438" spans="1:6">
      <c r="A1438" s="46"/>
      <c r="B1438" s="47"/>
      <c r="C1438" s="8"/>
      <c r="D1438" s="8"/>
      <c r="E1438" s="8"/>
      <c r="F1438" s="8"/>
    </row>
    <row r="1439" spans="1:6">
      <c r="A1439" s="46"/>
      <c r="B1439" s="47"/>
      <c r="C1439" s="8"/>
      <c r="D1439" s="8"/>
      <c r="E1439" s="8"/>
      <c r="F1439" s="8"/>
    </row>
    <row r="1440" spans="1:6">
      <c r="A1440" s="46"/>
      <c r="B1440" s="47"/>
      <c r="C1440" s="8"/>
      <c r="D1440" s="8"/>
      <c r="E1440" s="8"/>
      <c r="F1440" s="8"/>
    </row>
    <row r="1441" spans="1:6">
      <c r="A1441" s="46"/>
      <c r="B1441" s="47"/>
      <c r="C1441" s="8"/>
      <c r="D1441" s="8"/>
      <c r="E1441" s="8"/>
      <c r="F1441" s="8"/>
    </row>
    <row r="1442" spans="1:6">
      <c r="A1442" s="46"/>
      <c r="B1442" s="47"/>
      <c r="C1442" s="8"/>
      <c r="D1442" s="8"/>
      <c r="E1442" s="8"/>
      <c r="F1442" s="8"/>
    </row>
    <row r="1443" spans="1:6">
      <c r="A1443" s="46"/>
      <c r="B1443" s="47"/>
      <c r="C1443" s="8"/>
      <c r="D1443" s="8"/>
      <c r="E1443" s="8"/>
      <c r="F1443" s="8"/>
    </row>
    <row r="1444" spans="1:6">
      <c r="A1444" s="46"/>
      <c r="B1444" s="47"/>
      <c r="C1444" s="8"/>
      <c r="D1444" s="8"/>
      <c r="E1444" s="8"/>
      <c r="F1444" s="8"/>
    </row>
    <row r="1445" spans="1:6">
      <c r="A1445" s="46"/>
      <c r="B1445" s="47"/>
      <c r="C1445" s="8"/>
      <c r="D1445" s="8"/>
      <c r="E1445" s="8"/>
      <c r="F1445" s="8"/>
    </row>
    <row r="1446" spans="1:6">
      <c r="A1446" s="46"/>
      <c r="B1446" s="47"/>
      <c r="C1446" s="8"/>
      <c r="D1446" s="8"/>
      <c r="E1446" s="8"/>
      <c r="F1446" s="8"/>
    </row>
    <row r="1447" spans="1:6">
      <c r="A1447" s="46"/>
      <c r="B1447" s="47"/>
      <c r="C1447" s="8"/>
      <c r="D1447" s="8"/>
      <c r="E1447" s="8"/>
      <c r="F1447" s="8"/>
    </row>
    <row r="1448" spans="1:6">
      <c r="A1448" s="46"/>
      <c r="B1448" s="47"/>
      <c r="C1448" s="8"/>
      <c r="D1448" s="8"/>
      <c r="E1448" s="8"/>
      <c r="F1448" s="8"/>
    </row>
    <row r="1449" spans="1:6">
      <c r="A1449" s="46"/>
      <c r="B1449" s="47"/>
      <c r="C1449" s="8"/>
      <c r="D1449" s="8"/>
      <c r="E1449" s="8"/>
      <c r="F1449" s="8"/>
    </row>
    <row r="1450" spans="1:6">
      <c r="A1450" s="46"/>
      <c r="B1450" s="47"/>
      <c r="C1450" s="8"/>
      <c r="D1450" s="8"/>
      <c r="E1450" s="8"/>
      <c r="F1450" s="8"/>
    </row>
    <row r="1451" spans="1:6">
      <c r="A1451" s="46"/>
      <c r="B1451" s="47"/>
      <c r="C1451" s="8"/>
      <c r="D1451" s="8"/>
      <c r="E1451" s="8"/>
      <c r="F1451" s="8"/>
    </row>
    <row r="1452" spans="1:6">
      <c r="A1452" s="46"/>
      <c r="B1452" s="47"/>
      <c r="C1452" s="8"/>
      <c r="D1452" s="8"/>
      <c r="E1452" s="8"/>
      <c r="F1452" s="8"/>
    </row>
    <row r="1453" spans="1:6">
      <c r="A1453" s="46"/>
      <c r="B1453" s="47"/>
      <c r="C1453" s="8"/>
      <c r="D1453" s="8"/>
      <c r="E1453" s="8"/>
      <c r="F1453" s="8"/>
    </row>
    <row r="1454" spans="1:6">
      <c r="A1454" s="46"/>
      <c r="B1454" s="47"/>
      <c r="C1454" s="8"/>
      <c r="D1454" s="8"/>
      <c r="E1454" s="8"/>
      <c r="F1454" s="8"/>
    </row>
    <row r="1455" spans="1:6">
      <c r="A1455" s="46"/>
      <c r="B1455" s="47"/>
      <c r="C1455" s="8"/>
      <c r="D1455" s="8"/>
      <c r="E1455" s="8"/>
      <c r="F1455" s="8"/>
    </row>
    <row r="1456" spans="1:6">
      <c r="A1456" s="46"/>
      <c r="B1456" s="47"/>
      <c r="C1456" s="8"/>
      <c r="D1456" s="8"/>
      <c r="E1456" s="8"/>
      <c r="F1456" s="8"/>
    </row>
    <row r="1457" spans="1:6">
      <c r="A1457" s="46"/>
      <c r="B1457" s="47"/>
      <c r="C1457" s="8"/>
      <c r="D1457" s="8"/>
      <c r="E1457" s="8"/>
      <c r="F1457" s="8"/>
    </row>
    <row r="1458" spans="1:6">
      <c r="A1458" s="46"/>
      <c r="B1458" s="47"/>
      <c r="C1458" s="8"/>
      <c r="D1458" s="8"/>
      <c r="E1458" s="8"/>
      <c r="F1458" s="8"/>
    </row>
    <row r="1459" spans="1:6">
      <c r="A1459" s="46"/>
      <c r="B1459" s="47"/>
      <c r="C1459" s="8"/>
      <c r="D1459" s="8"/>
      <c r="E1459" s="8"/>
      <c r="F1459" s="8"/>
    </row>
    <row r="1460" spans="1:6">
      <c r="A1460" s="46"/>
      <c r="B1460" s="47"/>
      <c r="C1460" s="8"/>
      <c r="D1460" s="8"/>
      <c r="E1460" s="8"/>
      <c r="F1460" s="8"/>
    </row>
    <row r="1461" spans="1:6">
      <c r="A1461" s="46"/>
      <c r="B1461" s="47"/>
      <c r="C1461" s="8"/>
      <c r="D1461" s="8"/>
      <c r="E1461" s="8"/>
      <c r="F1461" s="8"/>
    </row>
    <row r="1462" spans="1:6">
      <c r="A1462" s="46"/>
      <c r="B1462" s="47"/>
      <c r="C1462" s="8"/>
      <c r="D1462" s="8"/>
      <c r="E1462" s="8"/>
      <c r="F1462" s="8"/>
    </row>
    <row r="1463" spans="1:6">
      <c r="A1463" s="46"/>
      <c r="B1463" s="47"/>
      <c r="C1463" s="8"/>
      <c r="D1463" s="8"/>
      <c r="E1463" s="8"/>
      <c r="F1463" s="8"/>
    </row>
    <row r="1464" spans="1:6">
      <c r="A1464" s="46"/>
      <c r="B1464" s="47"/>
      <c r="C1464" s="8"/>
      <c r="D1464" s="8"/>
      <c r="E1464" s="8"/>
      <c r="F1464" s="8"/>
    </row>
    <row r="1465" spans="1:6">
      <c r="A1465" s="46"/>
      <c r="B1465" s="47"/>
      <c r="C1465" s="8"/>
      <c r="D1465" s="8"/>
      <c r="E1465" s="8"/>
      <c r="F1465" s="8"/>
    </row>
    <row r="1466" spans="1:6">
      <c r="A1466" s="46"/>
      <c r="B1466" s="47"/>
      <c r="C1466" s="8"/>
      <c r="D1466" s="8"/>
      <c r="E1466" s="8"/>
      <c r="F1466" s="8"/>
    </row>
    <row r="1467" spans="1:6">
      <c r="A1467" s="46"/>
      <c r="B1467" s="47"/>
      <c r="C1467" s="8"/>
      <c r="D1467" s="8"/>
      <c r="E1467" s="8"/>
      <c r="F1467" s="8"/>
    </row>
    <row r="1468" spans="1:6">
      <c r="A1468" s="46"/>
      <c r="B1468" s="47"/>
      <c r="C1468" s="8"/>
      <c r="D1468" s="8"/>
      <c r="E1468" s="8"/>
      <c r="F1468" s="8"/>
    </row>
    <row r="1469" spans="1:6">
      <c r="A1469" s="46"/>
      <c r="B1469" s="47"/>
      <c r="C1469" s="8"/>
      <c r="D1469" s="8"/>
      <c r="E1469" s="8"/>
      <c r="F1469" s="8"/>
    </row>
    <row r="1470" spans="1:6">
      <c r="A1470" s="46"/>
      <c r="B1470" s="47"/>
      <c r="C1470" s="8"/>
      <c r="D1470" s="8"/>
      <c r="E1470" s="8"/>
      <c r="F1470" s="8"/>
    </row>
    <row r="1471" spans="1:6">
      <c r="A1471" s="46"/>
      <c r="B1471" s="47"/>
      <c r="C1471" s="8"/>
      <c r="D1471" s="8"/>
      <c r="E1471" s="8"/>
      <c r="F1471" s="8"/>
    </row>
    <row r="1472" spans="1:6">
      <c r="A1472" s="46"/>
      <c r="B1472" s="47"/>
      <c r="C1472" s="8"/>
      <c r="D1472" s="8"/>
      <c r="E1472" s="8"/>
      <c r="F1472" s="8"/>
    </row>
    <row r="1473" spans="1:6">
      <c r="A1473" s="46"/>
      <c r="B1473" s="47"/>
      <c r="C1473" s="8"/>
      <c r="D1473" s="8"/>
      <c r="E1473" s="8"/>
      <c r="F1473" s="8"/>
    </row>
    <row r="1474" spans="1:6">
      <c r="A1474" s="46"/>
      <c r="B1474" s="47"/>
      <c r="C1474" s="8"/>
      <c r="D1474" s="8"/>
      <c r="E1474" s="8"/>
      <c r="F1474" s="8"/>
    </row>
    <row r="1475" spans="1:6">
      <c r="A1475" s="46"/>
      <c r="B1475" s="47"/>
      <c r="C1475" s="8"/>
      <c r="D1475" s="8"/>
      <c r="E1475" s="8"/>
      <c r="F1475" s="8"/>
    </row>
    <row r="1476" spans="1:6">
      <c r="A1476" s="46"/>
      <c r="B1476" s="47"/>
      <c r="C1476" s="8"/>
      <c r="D1476" s="8"/>
      <c r="E1476" s="8"/>
      <c r="F1476" s="8"/>
    </row>
    <row r="1477" spans="1:6">
      <c r="A1477" s="46"/>
      <c r="B1477" s="47"/>
      <c r="C1477" s="8"/>
      <c r="D1477" s="8"/>
      <c r="E1477" s="8"/>
      <c r="F1477" s="8"/>
    </row>
    <row r="1478" spans="1:6">
      <c r="A1478" s="46"/>
      <c r="B1478" s="47"/>
      <c r="C1478" s="8"/>
      <c r="D1478" s="8"/>
      <c r="E1478" s="8"/>
      <c r="F1478" s="8"/>
    </row>
    <row r="1479" spans="1:6">
      <c r="A1479" s="46"/>
      <c r="B1479" s="47"/>
      <c r="C1479" s="8"/>
      <c r="D1479" s="8"/>
      <c r="E1479" s="8"/>
      <c r="F1479" s="8"/>
    </row>
    <row r="1480" spans="1:6">
      <c r="A1480" s="46"/>
      <c r="B1480" s="47"/>
      <c r="C1480" s="8"/>
      <c r="D1480" s="8"/>
      <c r="E1480" s="8"/>
      <c r="F1480" s="8"/>
    </row>
    <row r="1481" spans="1:6">
      <c r="A1481" s="46"/>
      <c r="B1481" s="47"/>
      <c r="C1481" s="8"/>
      <c r="D1481" s="8"/>
      <c r="E1481" s="8"/>
      <c r="F1481" s="8"/>
    </row>
    <row r="1482" spans="1:6">
      <c r="A1482" s="46"/>
      <c r="B1482" s="47"/>
      <c r="C1482" s="8"/>
      <c r="D1482" s="8"/>
      <c r="E1482" s="8"/>
      <c r="F1482" s="8"/>
    </row>
    <row r="1483" spans="1:6">
      <c r="A1483" s="46"/>
      <c r="B1483" s="47"/>
      <c r="C1483" s="8"/>
      <c r="D1483" s="8"/>
      <c r="E1483" s="8"/>
      <c r="F1483" s="8"/>
    </row>
    <row r="1484" spans="1:6">
      <c r="A1484" s="46"/>
      <c r="B1484" s="47"/>
      <c r="C1484" s="8"/>
      <c r="D1484" s="8"/>
      <c r="E1484" s="8"/>
      <c r="F1484" s="8"/>
    </row>
    <row r="1485" spans="1:6">
      <c r="A1485" s="46"/>
      <c r="B1485" s="47"/>
      <c r="C1485" s="8"/>
      <c r="D1485" s="8"/>
      <c r="E1485" s="8"/>
      <c r="F1485" s="8"/>
    </row>
    <row r="1486" spans="1:6">
      <c r="A1486" s="46"/>
      <c r="B1486" s="47"/>
      <c r="C1486" s="8"/>
      <c r="D1486" s="8"/>
      <c r="E1486" s="8"/>
      <c r="F1486" s="8"/>
    </row>
    <row r="1487" spans="1:6">
      <c r="A1487" s="46"/>
      <c r="B1487" s="47"/>
      <c r="C1487" s="8"/>
      <c r="D1487" s="8"/>
      <c r="E1487" s="8"/>
      <c r="F1487" s="8"/>
    </row>
    <row r="1488" spans="1:6">
      <c r="A1488" s="46"/>
      <c r="B1488" s="47"/>
      <c r="C1488" s="8"/>
      <c r="D1488" s="8"/>
      <c r="E1488" s="8"/>
      <c r="F1488" s="8"/>
    </row>
    <row r="1489" spans="1:6">
      <c r="A1489" s="46"/>
      <c r="B1489" s="47"/>
      <c r="C1489" s="8"/>
      <c r="D1489" s="8"/>
      <c r="E1489" s="8"/>
      <c r="F1489" s="8"/>
    </row>
    <row r="1490" spans="1:6">
      <c r="A1490" s="46"/>
      <c r="B1490" s="47"/>
      <c r="C1490" s="8"/>
      <c r="D1490" s="8"/>
      <c r="E1490" s="8"/>
      <c r="F1490" s="8"/>
    </row>
    <row r="1491" spans="1:6">
      <c r="A1491" s="46"/>
      <c r="B1491" s="47"/>
      <c r="C1491" s="8"/>
      <c r="D1491" s="8"/>
      <c r="E1491" s="8"/>
      <c r="F1491" s="8"/>
    </row>
    <row r="1492" spans="1:6">
      <c r="A1492" s="46"/>
      <c r="B1492" s="47"/>
      <c r="C1492" s="8"/>
      <c r="D1492" s="8"/>
      <c r="E1492" s="8"/>
      <c r="F1492" s="8"/>
    </row>
    <row r="1493" spans="1:6">
      <c r="A1493" s="46"/>
      <c r="B1493" s="47"/>
      <c r="C1493" s="8"/>
      <c r="D1493" s="8"/>
      <c r="E1493" s="8"/>
      <c r="F1493" s="8"/>
    </row>
    <row r="1494" spans="1:6">
      <c r="A1494" s="46"/>
      <c r="B1494" s="47"/>
      <c r="C1494" s="8"/>
      <c r="D1494" s="8"/>
      <c r="E1494" s="8"/>
      <c r="F1494" s="8"/>
    </row>
    <row r="1495" spans="1:6">
      <c r="A1495" s="46"/>
      <c r="B1495" s="47"/>
      <c r="C1495" s="8"/>
      <c r="D1495" s="8"/>
      <c r="E1495" s="8"/>
      <c r="F1495" s="8"/>
    </row>
    <row r="1496" spans="1:6">
      <c r="A1496" s="46"/>
      <c r="B1496" s="47"/>
      <c r="C1496" s="8"/>
      <c r="D1496" s="8"/>
      <c r="E1496" s="8"/>
      <c r="F1496" s="8"/>
    </row>
    <row r="1497" spans="1:6">
      <c r="A1497" s="46"/>
      <c r="B1497" s="47"/>
      <c r="C1497" s="8"/>
      <c r="D1497" s="8"/>
      <c r="E1497" s="8"/>
      <c r="F1497" s="8"/>
    </row>
    <row r="1498" spans="1:6">
      <c r="A1498" s="46"/>
      <c r="B1498" s="47"/>
      <c r="C1498" s="8"/>
      <c r="D1498" s="8"/>
      <c r="E1498" s="8"/>
      <c r="F1498" s="8"/>
    </row>
    <row r="1499" spans="1:6">
      <c r="A1499" s="46"/>
      <c r="B1499" s="47"/>
      <c r="C1499" s="8"/>
      <c r="D1499" s="8"/>
      <c r="E1499" s="8"/>
      <c r="F1499" s="8"/>
    </row>
    <row r="1500" spans="1:6">
      <c r="A1500" s="46"/>
      <c r="B1500" s="47"/>
      <c r="C1500" s="8"/>
      <c r="D1500" s="8"/>
      <c r="E1500" s="8"/>
      <c r="F1500" s="8"/>
    </row>
    <row r="1501" spans="1:6">
      <c r="A1501" s="46"/>
      <c r="B1501" s="47"/>
      <c r="C1501" s="8"/>
      <c r="D1501" s="8"/>
      <c r="E1501" s="8"/>
      <c r="F1501" s="8"/>
    </row>
    <row r="1502" spans="1:6">
      <c r="A1502" s="46"/>
      <c r="B1502" s="47"/>
      <c r="C1502" s="8"/>
      <c r="D1502" s="8"/>
      <c r="E1502" s="8"/>
      <c r="F1502" s="8"/>
    </row>
    <row r="1503" spans="1:6">
      <c r="A1503" s="46"/>
      <c r="B1503" s="47"/>
      <c r="C1503" s="8"/>
      <c r="D1503" s="8"/>
      <c r="E1503" s="8"/>
      <c r="F1503" s="8"/>
    </row>
    <row r="1504" spans="1:6">
      <c r="A1504" s="46"/>
      <c r="B1504" s="47"/>
      <c r="C1504" s="8"/>
      <c r="D1504" s="8"/>
      <c r="E1504" s="8"/>
      <c r="F1504" s="8"/>
    </row>
    <row r="1505" spans="1:6">
      <c r="A1505" s="46"/>
      <c r="B1505" s="47"/>
      <c r="C1505" s="8"/>
      <c r="D1505" s="8"/>
      <c r="E1505" s="8"/>
      <c r="F1505" s="8"/>
    </row>
    <row r="1506" spans="1:6">
      <c r="A1506" s="46"/>
      <c r="B1506" s="47"/>
      <c r="C1506" s="8"/>
      <c r="D1506" s="8"/>
      <c r="E1506" s="8"/>
      <c r="F1506" s="8"/>
    </row>
    <row r="1507" spans="1:6">
      <c r="A1507" s="46"/>
      <c r="B1507" s="47"/>
      <c r="C1507" s="8"/>
      <c r="D1507" s="8"/>
      <c r="E1507" s="8"/>
      <c r="F1507" s="8"/>
    </row>
    <row r="1508" spans="1:6">
      <c r="A1508" s="46"/>
      <c r="B1508" s="47"/>
      <c r="C1508" s="8"/>
      <c r="D1508" s="8"/>
      <c r="E1508" s="8"/>
      <c r="F1508" s="8"/>
    </row>
    <row r="1509" spans="1:6">
      <c r="A1509" s="46"/>
      <c r="B1509" s="47"/>
      <c r="C1509" s="8"/>
      <c r="D1509" s="8"/>
      <c r="E1509" s="8"/>
      <c r="F1509" s="8"/>
    </row>
    <row r="1510" spans="1:6">
      <c r="A1510" s="46"/>
      <c r="B1510" s="47"/>
      <c r="C1510" s="8"/>
      <c r="D1510" s="8"/>
      <c r="E1510" s="8"/>
      <c r="F1510" s="8"/>
    </row>
    <row r="1511" spans="1:6">
      <c r="A1511" s="46"/>
      <c r="B1511" s="47"/>
      <c r="C1511" s="8"/>
      <c r="D1511" s="8"/>
      <c r="E1511" s="8"/>
      <c r="F1511" s="8"/>
    </row>
    <row r="1512" spans="1:6">
      <c r="A1512" s="46"/>
      <c r="B1512" s="47"/>
      <c r="C1512" s="8"/>
      <c r="D1512" s="8"/>
      <c r="E1512" s="8"/>
      <c r="F1512" s="8"/>
    </row>
    <row r="1513" spans="1:6">
      <c r="A1513" s="46"/>
      <c r="B1513" s="47"/>
      <c r="C1513" s="8"/>
      <c r="D1513" s="8"/>
      <c r="E1513" s="8"/>
      <c r="F1513" s="8"/>
    </row>
    <row r="1514" spans="1:6">
      <c r="A1514" s="46"/>
      <c r="B1514" s="47"/>
      <c r="C1514" s="8"/>
      <c r="D1514" s="8"/>
      <c r="E1514" s="8"/>
      <c r="F1514" s="8"/>
    </row>
    <row r="1515" spans="1:6">
      <c r="A1515" s="46"/>
      <c r="B1515" s="47"/>
      <c r="C1515" s="8"/>
      <c r="D1515" s="8"/>
      <c r="E1515" s="8"/>
      <c r="F1515" s="8"/>
    </row>
    <row r="1516" spans="1:6">
      <c r="A1516" s="46"/>
      <c r="B1516" s="47"/>
      <c r="C1516" s="8"/>
      <c r="D1516" s="8"/>
      <c r="E1516" s="8"/>
      <c r="F1516" s="8"/>
    </row>
    <row r="1517" spans="1:6">
      <c r="A1517" s="46"/>
      <c r="B1517" s="47"/>
      <c r="C1517" s="8"/>
      <c r="D1517" s="8"/>
      <c r="E1517" s="8"/>
      <c r="F1517" s="8"/>
    </row>
    <row r="1518" spans="1:6">
      <c r="A1518" s="46"/>
      <c r="B1518" s="47"/>
      <c r="C1518" s="8"/>
      <c r="D1518" s="8"/>
      <c r="E1518" s="8"/>
      <c r="F1518" s="8"/>
    </row>
    <row r="1519" spans="1:6">
      <c r="A1519" s="46"/>
      <c r="B1519" s="47"/>
      <c r="C1519" s="8"/>
      <c r="D1519" s="8"/>
      <c r="E1519" s="8"/>
      <c r="F1519" s="8"/>
    </row>
    <row r="1520" spans="1:6">
      <c r="A1520" s="46"/>
      <c r="B1520" s="47"/>
      <c r="C1520" s="8"/>
      <c r="D1520" s="8"/>
      <c r="E1520" s="8"/>
      <c r="F1520" s="8"/>
    </row>
    <row r="1521" spans="1:6">
      <c r="A1521" s="46"/>
      <c r="B1521" s="47"/>
      <c r="C1521" s="8"/>
      <c r="D1521" s="8"/>
      <c r="E1521" s="8"/>
      <c r="F1521" s="8"/>
    </row>
    <row r="1522" spans="1:6">
      <c r="A1522" s="46"/>
      <c r="B1522" s="47"/>
      <c r="C1522" s="8"/>
      <c r="D1522" s="8"/>
      <c r="E1522" s="8"/>
      <c r="F1522" s="8"/>
    </row>
    <row r="1523" spans="1:6">
      <c r="A1523" s="46"/>
      <c r="B1523" s="47"/>
      <c r="C1523" s="8"/>
      <c r="D1523" s="8"/>
      <c r="E1523" s="8"/>
      <c r="F1523" s="8"/>
    </row>
    <row r="1524" spans="1:6">
      <c r="A1524" s="46"/>
      <c r="B1524" s="47"/>
      <c r="C1524" s="8"/>
      <c r="D1524" s="8"/>
      <c r="E1524" s="8"/>
      <c r="F1524" s="8"/>
    </row>
    <row r="1525" spans="1:6">
      <c r="A1525" s="46"/>
      <c r="B1525" s="47"/>
      <c r="C1525" s="8"/>
      <c r="D1525" s="8"/>
      <c r="E1525" s="8"/>
      <c r="F1525" s="8"/>
    </row>
    <row r="1526" spans="1:6">
      <c r="A1526" s="46"/>
      <c r="B1526" s="47"/>
      <c r="C1526" s="8"/>
      <c r="D1526" s="8"/>
      <c r="E1526" s="8"/>
      <c r="F1526" s="8"/>
    </row>
    <row r="1527" spans="1:6">
      <c r="A1527" s="46"/>
      <c r="B1527" s="47"/>
      <c r="C1527" s="8"/>
      <c r="D1527" s="8"/>
      <c r="E1527" s="8"/>
      <c r="F1527" s="8"/>
    </row>
    <row r="1528" spans="1:6">
      <c r="A1528" s="46"/>
      <c r="B1528" s="47"/>
      <c r="C1528" s="8"/>
      <c r="D1528" s="8"/>
      <c r="E1528" s="8"/>
      <c r="F1528" s="8"/>
    </row>
    <row r="1529" spans="1:6">
      <c r="A1529" s="46"/>
      <c r="B1529" s="47"/>
      <c r="C1529" s="8"/>
      <c r="D1529" s="8"/>
      <c r="E1529" s="8"/>
      <c r="F1529" s="8"/>
    </row>
    <row r="1530" spans="1:6">
      <c r="A1530" s="46"/>
      <c r="B1530" s="47"/>
      <c r="C1530" s="8"/>
      <c r="D1530" s="8"/>
      <c r="E1530" s="8"/>
      <c r="F1530" s="8"/>
    </row>
    <row r="1531" spans="1:6">
      <c r="A1531" s="46"/>
      <c r="B1531" s="47"/>
      <c r="C1531" s="8"/>
      <c r="D1531" s="8"/>
      <c r="E1531" s="8"/>
      <c r="F1531" s="8"/>
    </row>
    <row r="1532" spans="1:6">
      <c r="A1532" s="46"/>
      <c r="B1532" s="47"/>
      <c r="C1532" s="8"/>
      <c r="D1532" s="8"/>
      <c r="E1532" s="8"/>
      <c r="F1532" s="8"/>
    </row>
    <row r="1533" spans="1:6">
      <c r="A1533" s="46"/>
      <c r="B1533" s="47"/>
      <c r="C1533" s="8"/>
      <c r="D1533" s="8"/>
      <c r="E1533" s="8"/>
      <c r="F1533" s="8"/>
    </row>
    <row r="1534" spans="1:6">
      <c r="A1534" s="46"/>
      <c r="B1534" s="47"/>
      <c r="C1534" s="8"/>
      <c r="D1534" s="8"/>
      <c r="E1534" s="8"/>
      <c r="F1534" s="8"/>
    </row>
    <row r="1535" spans="1:6">
      <c r="A1535" s="46"/>
      <c r="B1535" s="47"/>
      <c r="C1535" s="8"/>
      <c r="D1535" s="8"/>
      <c r="E1535" s="8"/>
      <c r="F1535" s="8"/>
    </row>
    <row r="1536" spans="1:6">
      <c r="A1536" s="46"/>
      <c r="B1536" s="47"/>
      <c r="C1536" s="8"/>
      <c r="D1536" s="8"/>
      <c r="E1536" s="8"/>
      <c r="F1536" s="8"/>
    </row>
    <row r="1537" spans="1:6">
      <c r="A1537" s="46"/>
      <c r="B1537" s="47"/>
      <c r="C1537" s="8"/>
      <c r="D1537" s="8"/>
      <c r="E1537" s="8"/>
      <c r="F1537" s="8"/>
    </row>
    <row r="1538" spans="1:6">
      <c r="A1538" s="46"/>
      <c r="B1538" s="47"/>
      <c r="C1538" s="8"/>
      <c r="D1538" s="8"/>
      <c r="E1538" s="8"/>
      <c r="F1538" s="8"/>
    </row>
    <row r="1539" spans="1:6">
      <c r="A1539" s="46"/>
      <c r="B1539" s="47"/>
      <c r="C1539" s="8"/>
      <c r="D1539" s="8"/>
      <c r="E1539" s="8"/>
      <c r="F1539" s="8"/>
    </row>
    <row r="1540" spans="1:6">
      <c r="A1540" s="46"/>
      <c r="B1540" s="47"/>
      <c r="C1540" s="8"/>
      <c r="D1540" s="8"/>
      <c r="E1540" s="8"/>
      <c r="F1540" s="8"/>
    </row>
    <row r="1541" spans="1:6">
      <c r="A1541" s="46"/>
      <c r="B1541" s="47"/>
      <c r="C1541" s="8"/>
      <c r="D1541" s="8"/>
      <c r="E1541" s="8"/>
      <c r="F1541" s="8"/>
    </row>
  </sheetData>
  <autoFilter ref="B1:B1541"/>
  <mergeCells count="7">
    <mergeCell ref="C375:F375"/>
    <mergeCell ref="C376:F376"/>
    <mergeCell ref="A5:D5"/>
    <mergeCell ref="A4:D4"/>
    <mergeCell ref="A1:D1"/>
    <mergeCell ref="A2:D2"/>
    <mergeCell ref="A3:D3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64" orientation="portrait" horizontalDpi="4294967294" verticalDpi="4294967294" r:id="rId1"/>
  <headerFooter>
    <oddFooter>&amp;R&amp;P/&amp;N</oddFooter>
  </headerFooter>
  <rowBreaks count="1" manualBreakCount="1">
    <brk id="50" max="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44"/>
  <sheetViews>
    <sheetView view="pageBreakPreview" topLeftCell="A199" zoomScaleSheetLayoutView="100" workbookViewId="0">
      <selection activeCell="D20" sqref="D20"/>
    </sheetView>
  </sheetViews>
  <sheetFormatPr defaultRowHeight="12.75"/>
  <cols>
    <col min="1" max="1" width="8.140625" style="60" customWidth="1"/>
    <col min="2" max="2" width="74" style="61" customWidth="1"/>
    <col min="3" max="3" width="7.42578125" style="61" customWidth="1"/>
    <col min="4" max="4" width="10.85546875" style="62" bestFit="1" customWidth="1"/>
    <col min="5" max="5" width="14.5703125" style="62" customWidth="1"/>
    <col min="6" max="6" width="14.7109375" style="63" bestFit="1" customWidth="1"/>
    <col min="7" max="16384" width="9.140625" style="51"/>
  </cols>
  <sheetData>
    <row r="1" spans="1:6" ht="12.75" customHeight="1">
      <c r="A1" s="291" t="s">
        <v>56</v>
      </c>
      <c r="B1" s="295"/>
      <c r="C1" s="295"/>
      <c r="D1" s="178"/>
      <c r="E1" s="180" t="str">
        <f>'Plan. Detalhada Serviços'!E1</f>
        <v>EDITAL Nº</v>
      </c>
      <c r="F1" s="181" t="str">
        <f>'Plan. Detalhada Serviços'!F1</f>
        <v>22/2017</v>
      </c>
    </row>
    <row r="2" spans="1:6" ht="12.75" customHeight="1">
      <c r="A2" s="291" t="s">
        <v>57</v>
      </c>
      <c r="B2" s="295"/>
      <c r="C2" s="295"/>
      <c r="D2" s="178"/>
      <c r="E2" s="180" t="str">
        <f>'Plan. Detalhada Serviços'!E2</f>
        <v>DATA</v>
      </c>
      <c r="F2" s="182">
        <f>'Plan. Detalhada Serviços'!F2</f>
        <v>43016</v>
      </c>
    </row>
    <row r="3" spans="1:6" ht="12.75" customHeight="1">
      <c r="A3" s="291" t="s">
        <v>58</v>
      </c>
      <c r="B3" s="295"/>
      <c r="C3" s="295"/>
      <c r="D3" s="178"/>
      <c r="E3" s="178"/>
      <c r="F3" s="179"/>
    </row>
    <row r="4" spans="1:6">
      <c r="A4" s="290" t="s">
        <v>283</v>
      </c>
      <c r="B4" s="290"/>
      <c r="C4" s="290"/>
      <c r="D4" s="290"/>
      <c r="E4" s="11" t="s">
        <v>897</v>
      </c>
      <c r="F4" s="9">
        <v>0.25900000000000001</v>
      </c>
    </row>
    <row r="5" spans="1:6">
      <c r="A5" s="290" t="s">
        <v>884</v>
      </c>
      <c r="B5" s="290"/>
      <c r="C5" s="290"/>
      <c r="D5" s="290"/>
      <c r="E5" s="11" t="s">
        <v>898</v>
      </c>
      <c r="F5" s="9">
        <v>0.1535</v>
      </c>
    </row>
    <row r="6" spans="1:6">
      <c r="A6" s="10" t="s">
        <v>8</v>
      </c>
      <c r="B6" s="10" t="s">
        <v>59</v>
      </c>
      <c r="C6" s="10" t="s">
        <v>891</v>
      </c>
      <c r="D6" s="11" t="s">
        <v>892</v>
      </c>
      <c r="E6" s="11" t="s">
        <v>893</v>
      </c>
      <c r="F6" s="11" t="s">
        <v>894</v>
      </c>
    </row>
    <row r="7" spans="1:6">
      <c r="A7" s="12" t="s">
        <v>1</v>
      </c>
      <c r="B7" s="13" t="s">
        <v>94</v>
      </c>
      <c r="C7" s="7"/>
      <c r="D7" s="4"/>
      <c r="E7" s="4"/>
      <c r="F7" s="4"/>
    </row>
    <row r="8" spans="1:6">
      <c r="A8" s="12" t="s">
        <v>60</v>
      </c>
      <c r="B8" s="13" t="s">
        <v>43</v>
      </c>
      <c r="C8" s="12"/>
      <c r="D8" s="14"/>
      <c r="E8" s="30" t="s">
        <v>895</v>
      </c>
      <c r="F8" s="14">
        <f>SUM(F10:F23)</f>
        <v>230703.83</v>
      </c>
    </row>
    <row r="9" spans="1:6">
      <c r="A9" s="18" t="s">
        <v>61</v>
      </c>
      <c r="B9" s="13" t="s">
        <v>37</v>
      </c>
      <c r="C9" s="18"/>
      <c r="D9" s="52"/>
      <c r="E9" s="29"/>
      <c r="F9" s="30"/>
    </row>
    <row r="10" spans="1:6" ht="25.5">
      <c r="A10" s="18" t="s">
        <v>62</v>
      </c>
      <c r="B10" s="33" t="s">
        <v>551</v>
      </c>
      <c r="C10" s="1" t="s">
        <v>3</v>
      </c>
      <c r="D10" s="53">
        <v>470.44</v>
      </c>
      <c r="E10" s="2">
        <v>176.6918</v>
      </c>
      <c r="F10" s="54">
        <f>ROUND(D10*E10,2)</f>
        <v>83122.89</v>
      </c>
    </row>
    <row r="11" spans="1:6" ht="25.5">
      <c r="A11" s="18" t="s">
        <v>66</v>
      </c>
      <c r="B11" s="33" t="s">
        <v>550</v>
      </c>
      <c r="C11" s="1" t="s">
        <v>3</v>
      </c>
      <c r="D11" s="53">
        <v>68.599999999999994</v>
      </c>
      <c r="E11" s="2">
        <v>225.83499999999998</v>
      </c>
      <c r="F11" s="54">
        <f>ROUND(D11*E11,2)</f>
        <v>15492.28</v>
      </c>
    </row>
    <row r="12" spans="1:6" ht="25.5">
      <c r="A12" s="18" t="s">
        <v>616</v>
      </c>
      <c r="B12" s="33" t="s">
        <v>617</v>
      </c>
      <c r="C12" s="1" t="s">
        <v>3</v>
      </c>
      <c r="D12" s="53">
        <v>71</v>
      </c>
      <c r="E12" s="2">
        <v>446.06759999999997</v>
      </c>
      <c r="F12" s="54">
        <f>ROUND(D12*E12,2)</f>
        <v>31670.799999999999</v>
      </c>
    </row>
    <row r="13" spans="1:6" ht="25.5">
      <c r="A13" s="18" t="s">
        <v>69</v>
      </c>
      <c r="B13" s="13" t="s">
        <v>40</v>
      </c>
      <c r="C13" s="18"/>
      <c r="D13" s="52"/>
      <c r="E13" s="29"/>
      <c r="F13" s="30"/>
    </row>
    <row r="14" spans="1:6">
      <c r="A14" s="18" t="s">
        <v>70</v>
      </c>
      <c r="B14" s="33" t="s">
        <v>541</v>
      </c>
      <c r="C14" s="1" t="s">
        <v>55</v>
      </c>
      <c r="D14" s="53">
        <v>2</v>
      </c>
      <c r="E14" s="2">
        <v>141.13159999999999</v>
      </c>
      <c r="F14" s="54">
        <f>ROUND(D14*E14,2)</f>
        <v>282.26</v>
      </c>
    </row>
    <row r="15" spans="1:6">
      <c r="A15" s="18" t="s">
        <v>71</v>
      </c>
      <c r="B15" s="19" t="s">
        <v>95</v>
      </c>
      <c r="C15" s="1" t="s">
        <v>55</v>
      </c>
      <c r="D15" s="53">
        <v>2</v>
      </c>
      <c r="E15" s="2">
        <v>291.16499999999996</v>
      </c>
      <c r="F15" s="54">
        <f>ROUND(D15*E15,2)</f>
        <v>582.33000000000004</v>
      </c>
    </row>
    <row r="16" spans="1:6">
      <c r="A16" s="18" t="s">
        <v>72</v>
      </c>
      <c r="B16" s="19" t="s">
        <v>537</v>
      </c>
      <c r="C16" s="1" t="s">
        <v>55</v>
      </c>
      <c r="D16" s="53">
        <v>1</v>
      </c>
      <c r="E16" s="2">
        <v>277.28120000000001</v>
      </c>
      <c r="F16" s="54">
        <f>ROUND(D16*E16,2)</f>
        <v>277.27999999999997</v>
      </c>
    </row>
    <row r="17" spans="1:6">
      <c r="A17" s="18" t="s">
        <v>73</v>
      </c>
      <c r="B17" s="19" t="s">
        <v>536</v>
      </c>
      <c r="C17" s="1" t="s">
        <v>55</v>
      </c>
      <c r="D17" s="53">
        <v>7</v>
      </c>
      <c r="E17" s="2">
        <v>279.57479999999998</v>
      </c>
      <c r="F17" s="54">
        <f>ROUND(D17*E17,2)</f>
        <v>1957.02</v>
      </c>
    </row>
    <row r="18" spans="1:6">
      <c r="A18" s="18" t="s">
        <v>89</v>
      </c>
      <c r="B18" s="13" t="s">
        <v>38</v>
      </c>
      <c r="C18" s="18"/>
      <c r="D18" s="52"/>
      <c r="E18" s="29"/>
      <c r="F18" s="30"/>
    </row>
    <row r="19" spans="1:6" ht="25.5">
      <c r="A19" s="18" t="s">
        <v>119</v>
      </c>
      <c r="B19" s="19" t="s">
        <v>117</v>
      </c>
      <c r="C19" s="1" t="s">
        <v>3</v>
      </c>
      <c r="D19" s="53">
        <v>2331.77</v>
      </c>
      <c r="E19" s="2">
        <v>35.315799999999996</v>
      </c>
      <c r="F19" s="54">
        <f>ROUND(D19*E19,2)</f>
        <v>82348.320000000007</v>
      </c>
    </row>
    <row r="20" spans="1:6" ht="25.5">
      <c r="A20" s="18" t="s">
        <v>120</v>
      </c>
      <c r="B20" s="19" t="s">
        <v>109</v>
      </c>
      <c r="C20" s="1" t="s">
        <v>3</v>
      </c>
      <c r="D20" s="53">
        <v>220</v>
      </c>
      <c r="E20" s="2">
        <v>55.140399999999993</v>
      </c>
      <c r="F20" s="54">
        <f>ROUND(D20*E20,2)</f>
        <v>12130.89</v>
      </c>
    </row>
    <row r="21" spans="1:6">
      <c r="A21" s="18" t="s">
        <v>90</v>
      </c>
      <c r="B21" s="13" t="s">
        <v>39</v>
      </c>
      <c r="C21" s="18"/>
      <c r="D21" s="52"/>
      <c r="E21" s="29"/>
      <c r="F21" s="30"/>
    </row>
    <row r="22" spans="1:6">
      <c r="A22" s="18" t="s">
        <v>115</v>
      </c>
      <c r="B22" s="19" t="s">
        <v>118</v>
      </c>
      <c r="C22" s="1" t="s">
        <v>55</v>
      </c>
      <c r="D22" s="53">
        <v>389</v>
      </c>
      <c r="E22" s="2">
        <v>6.5517999999999992</v>
      </c>
      <c r="F22" s="54">
        <f>ROUND(D22*E22,2)</f>
        <v>2548.65</v>
      </c>
    </row>
    <row r="23" spans="1:6">
      <c r="A23" s="18" t="s">
        <v>116</v>
      </c>
      <c r="B23" s="19" t="s">
        <v>535</v>
      </c>
      <c r="C23" s="1" t="s">
        <v>55</v>
      </c>
      <c r="D23" s="53">
        <v>37</v>
      </c>
      <c r="E23" s="2">
        <v>7.867799999999999</v>
      </c>
      <c r="F23" s="54">
        <f>ROUND(D23*E23,2)</f>
        <v>291.11</v>
      </c>
    </row>
    <row r="24" spans="1:6">
      <c r="A24" s="12" t="s">
        <v>74</v>
      </c>
      <c r="B24" s="13" t="s">
        <v>6</v>
      </c>
      <c r="C24" s="12"/>
      <c r="D24" s="14"/>
      <c r="E24" s="30" t="s">
        <v>895</v>
      </c>
      <c r="F24" s="14">
        <f>SUM(F25:F26)</f>
        <v>27180.46</v>
      </c>
    </row>
    <row r="25" spans="1:6" ht="25.5">
      <c r="A25" s="18" t="s">
        <v>75</v>
      </c>
      <c r="B25" s="19" t="s">
        <v>117</v>
      </c>
      <c r="C25" s="1" t="s">
        <v>3</v>
      </c>
      <c r="D25" s="53">
        <v>746.45</v>
      </c>
      <c r="E25" s="2">
        <v>35.315799999999996</v>
      </c>
      <c r="F25" s="54">
        <f>ROUND(D25*E25,2)</f>
        <v>26361.48</v>
      </c>
    </row>
    <row r="26" spans="1:6">
      <c r="A26" s="18" t="s">
        <v>76</v>
      </c>
      <c r="B26" s="19" t="s">
        <v>118</v>
      </c>
      <c r="C26" s="1" t="s">
        <v>55</v>
      </c>
      <c r="D26" s="53">
        <v>125</v>
      </c>
      <c r="E26" s="2">
        <v>6.5517999999999992</v>
      </c>
      <c r="F26" s="54">
        <f>ROUND(D26*E26,2)</f>
        <v>818.98</v>
      </c>
    </row>
    <row r="27" spans="1:6">
      <c r="A27" s="12" t="s">
        <v>96</v>
      </c>
      <c r="B27" s="13" t="s">
        <v>7</v>
      </c>
      <c r="C27" s="12"/>
      <c r="D27" s="14"/>
      <c r="E27" s="30" t="s">
        <v>895</v>
      </c>
      <c r="F27" s="14">
        <f>SUM(F28:F32)</f>
        <v>35056.22</v>
      </c>
    </row>
    <row r="28" spans="1:6" ht="25.5">
      <c r="A28" s="18" t="s">
        <v>124</v>
      </c>
      <c r="B28" s="19" t="s">
        <v>121</v>
      </c>
      <c r="C28" s="1" t="s">
        <v>3</v>
      </c>
      <c r="D28" s="53">
        <v>1133.75</v>
      </c>
      <c r="E28" s="2">
        <v>16.412399999999998</v>
      </c>
      <c r="F28" s="54">
        <f>ROUND(D28*E28,2)</f>
        <v>18607.560000000001</v>
      </c>
    </row>
    <row r="29" spans="1:6" ht="25.5">
      <c r="A29" s="18" t="s">
        <v>125</v>
      </c>
      <c r="B29" s="19" t="s">
        <v>730</v>
      </c>
      <c r="C29" s="1" t="s">
        <v>55</v>
      </c>
      <c r="D29" s="53">
        <v>664</v>
      </c>
      <c r="E29" s="2">
        <v>17.512199999999996</v>
      </c>
      <c r="F29" s="54">
        <f>ROUND(D29*E29,2)</f>
        <v>11628.1</v>
      </c>
    </row>
    <row r="30" spans="1:6" ht="25.5">
      <c r="A30" s="18" t="s">
        <v>126</v>
      </c>
      <c r="B30" s="19" t="s">
        <v>731</v>
      </c>
      <c r="C30" s="1" t="s">
        <v>55</v>
      </c>
      <c r="D30" s="53">
        <v>28</v>
      </c>
      <c r="E30" s="2">
        <v>7.529399999999999</v>
      </c>
      <c r="F30" s="54">
        <f>ROUND(D30*E30,2)</f>
        <v>210.82</v>
      </c>
    </row>
    <row r="31" spans="1:6">
      <c r="A31" s="18" t="s">
        <v>127</v>
      </c>
      <c r="B31" s="19" t="s">
        <v>122</v>
      </c>
      <c r="C31" s="1" t="s">
        <v>55</v>
      </c>
      <c r="D31" s="53">
        <v>775</v>
      </c>
      <c r="E31" s="2">
        <v>3.1959999999999997</v>
      </c>
      <c r="F31" s="54">
        <f>ROUND(D31*E31,2)</f>
        <v>2476.9</v>
      </c>
    </row>
    <row r="32" spans="1:6">
      <c r="A32" s="18" t="s">
        <v>128</v>
      </c>
      <c r="B32" s="19" t="s">
        <v>123</v>
      </c>
      <c r="C32" s="1" t="s">
        <v>55</v>
      </c>
      <c r="D32" s="53">
        <v>853</v>
      </c>
      <c r="E32" s="2">
        <v>2.5004</v>
      </c>
      <c r="F32" s="54">
        <f>ROUND(D32*E32,2)</f>
        <v>2132.84</v>
      </c>
    </row>
    <row r="33" spans="1:6">
      <c r="A33" s="12" t="s">
        <v>97</v>
      </c>
      <c r="B33" s="13" t="s">
        <v>737</v>
      </c>
      <c r="C33" s="12"/>
      <c r="D33" s="14"/>
      <c r="E33" s="30" t="s">
        <v>895</v>
      </c>
      <c r="F33" s="14">
        <f>SUM(F35:F115)</f>
        <v>179722.06999999998</v>
      </c>
    </row>
    <row r="34" spans="1:6" s="55" customFormat="1">
      <c r="A34" s="18" t="s">
        <v>129</v>
      </c>
      <c r="B34" s="13" t="s">
        <v>130</v>
      </c>
      <c r="C34" s="18"/>
      <c r="D34" s="52"/>
      <c r="E34" s="29"/>
      <c r="F34" s="30"/>
    </row>
    <row r="35" spans="1:6" ht="25.5">
      <c r="A35" s="18" t="s">
        <v>200</v>
      </c>
      <c r="B35" s="19" t="s">
        <v>572</v>
      </c>
      <c r="C35" s="1" t="s">
        <v>55</v>
      </c>
      <c r="D35" s="53">
        <v>2</v>
      </c>
      <c r="E35" s="2">
        <v>554.27099999999996</v>
      </c>
      <c r="F35" s="54">
        <f t="shared" ref="F35:F45" si="0">ROUND(D35*E35,2)</f>
        <v>1108.54</v>
      </c>
    </row>
    <row r="36" spans="1:6" ht="25.5">
      <c r="A36" s="18" t="s">
        <v>201</v>
      </c>
      <c r="B36" s="19" t="s">
        <v>573</v>
      </c>
      <c r="C36" s="1" t="s">
        <v>55</v>
      </c>
      <c r="D36" s="53">
        <v>1</v>
      </c>
      <c r="E36" s="2">
        <v>554.27099999999996</v>
      </c>
      <c r="F36" s="54">
        <f t="shared" si="0"/>
        <v>554.27</v>
      </c>
    </row>
    <row r="37" spans="1:6" ht="25.5">
      <c r="A37" s="18" t="s">
        <v>202</v>
      </c>
      <c r="B37" s="19" t="s">
        <v>574</v>
      </c>
      <c r="C37" s="1" t="s">
        <v>55</v>
      </c>
      <c r="D37" s="53">
        <v>2</v>
      </c>
      <c r="E37" s="2">
        <v>737.43</v>
      </c>
      <c r="F37" s="54">
        <f t="shared" si="0"/>
        <v>1474.86</v>
      </c>
    </row>
    <row r="38" spans="1:6" ht="25.5">
      <c r="A38" s="18" t="s">
        <v>203</v>
      </c>
      <c r="B38" s="19" t="s">
        <v>575</v>
      </c>
      <c r="C38" s="1" t="s">
        <v>55</v>
      </c>
      <c r="D38" s="53">
        <v>1</v>
      </c>
      <c r="E38" s="2">
        <v>998.31759999999986</v>
      </c>
      <c r="F38" s="54">
        <f t="shared" si="0"/>
        <v>998.32</v>
      </c>
    </row>
    <row r="39" spans="1:6" ht="25.5">
      <c r="A39" s="18" t="s">
        <v>204</v>
      </c>
      <c r="B39" s="19" t="s">
        <v>576</v>
      </c>
      <c r="C39" s="1" t="s">
        <v>55</v>
      </c>
      <c r="D39" s="53">
        <v>2</v>
      </c>
      <c r="E39" s="2">
        <v>1137.4563999999998</v>
      </c>
      <c r="F39" s="54">
        <f t="shared" si="0"/>
        <v>2274.91</v>
      </c>
    </row>
    <row r="40" spans="1:6" ht="25.5">
      <c r="A40" s="18" t="s">
        <v>205</v>
      </c>
      <c r="B40" s="19" t="s">
        <v>577</v>
      </c>
      <c r="C40" s="1" t="s">
        <v>55</v>
      </c>
      <c r="D40" s="53">
        <v>2</v>
      </c>
      <c r="E40" s="2">
        <v>1263.971</v>
      </c>
      <c r="F40" s="54">
        <f t="shared" si="0"/>
        <v>2527.94</v>
      </c>
    </row>
    <row r="41" spans="1:6" ht="25.5">
      <c r="A41" s="18" t="s">
        <v>206</v>
      </c>
      <c r="B41" s="19" t="s">
        <v>578</v>
      </c>
      <c r="C41" s="1" t="s">
        <v>55</v>
      </c>
      <c r="D41" s="53">
        <v>2</v>
      </c>
      <c r="E41" s="2">
        <v>784.43939999999998</v>
      </c>
      <c r="F41" s="54">
        <f t="shared" si="0"/>
        <v>1568.88</v>
      </c>
    </row>
    <row r="42" spans="1:6" ht="25.5">
      <c r="A42" s="18" t="s">
        <v>207</v>
      </c>
      <c r="B42" s="19" t="s">
        <v>579</v>
      </c>
      <c r="C42" s="1" t="s">
        <v>55</v>
      </c>
      <c r="D42" s="53">
        <v>1</v>
      </c>
      <c r="E42" s="2">
        <v>784.43939999999998</v>
      </c>
      <c r="F42" s="54">
        <f t="shared" si="0"/>
        <v>784.44</v>
      </c>
    </row>
    <row r="43" spans="1:6" ht="25.5">
      <c r="A43" s="18" t="s">
        <v>208</v>
      </c>
      <c r="B43" s="19" t="s">
        <v>580</v>
      </c>
      <c r="C43" s="1" t="s">
        <v>55</v>
      </c>
      <c r="D43" s="53">
        <v>2</v>
      </c>
      <c r="E43" s="2">
        <v>1044.6501999999998</v>
      </c>
      <c r="F43" s="54">
        <f t="shared" si="0"/>
        <v>2089.3000000000002</v>
      </c>
    </row>
    <row r="44" spans="1:6" ht="25.5">
      <c r="A44" s="18" t="s">
        <v>209</v>
      </c>
      <c r="B44" s="19" t="s">
        <v>584</v>
      </c>
      <c r="C44" s="1" t="s">
        <v>55</v>
      </c>
      <c r="D44" s="53">
        <v>2</v>
      </c>
      <c r="E44" s="2">
        <v>1538.2911999999999</v>
      </c>
      <c r="F44" s="54">
        <f t="shared" si="0"/>
        <v>3076.58</v>
      </c>
    </row>
    <row r="45" spans="1:6" ht="25.5">
      <c r="A45" s="18" t="s">
        <v>210</v>
      </c>
      <c r="B45" s="19" t="s">
        <v>581</v>
      </c>
      <c r="C45" s="1" t="s">
        <v>55</v>
      </c>
      <c r="D45" s="53">
        <v>2</v>
      </c>
      <c r="E45" s="2">
        <v>1612.3349999999998</v>
      </c>
      <c r="F45" s="54">
        <f t="shared" si="0"/>
        <v>3224.67</v>
      </c>
    </row>
    <row r="46" spans="1:6">
      <c r="A46" s="18" t="s">
        <v>131</v>
      </c>
      <c r="B46" s="13" t="s">
        <v>221</v>
      </c>
      <c r="C46" s="18"/>
      <c r="D46" s="52"/>
      <c r="E46" s="29"/>
      <c r="F46" s="30"/>
    </row>
    <row r="47" spans="1:6" ht="25.5">
      <c r="A47" s="18" t="s">
        <v>211</v>
      </c>
      <c r="B47" s="33" t="s">
        <v>563</v>
      </c>
      <c r="C47" s="1" t="s">
        <v>55</v>
      </c>
      <c r="D47" s="53">
        <v>4</v>
      </c>
      <c r="E47" s="2">
        <v>413.44019999999995</v>
      </c>
      <c r="F47" s="54">
        <f t="shared" ref="F47:F56" si="1">ROUND(D47*E47,2)</f>
        <v>1653.76</v>
      </c>
    </row>
    <row r="48" spans="1:6" ht="25.5">
      <c r="A48" s="18" t="s">
        <v>212</v>
      </c>
      <c r="B48" s="33" t="s">
        <v>564</v>
      </c>
      <c r="C48" s="1" t="s">
        <v>55</v>
      </c>
      <c r="D48" s="53">
        <v>1</v>
      </c>
      <c r="E48" s="2">
        <v>998.86279999999988</v>
      </c>
      <c r="F48" s="54">
        <f t="shared" si="1"/>
        <v>998.86</v>
      </c>
    </row>
    <row r="49" spans="1:6" ht="25.5">
      <c r="A49" s="18" t="s">
        <v>213</v>
      </c>
      <c r="B49" s="33" t="s">
        <v>565</v>
      </c>
      <c r="C49" s="1" t="s">
        <v>55</v>
      </c>
      <c r="D49" s="53">
        <v>1</v>
      </c>
      <c r="E49" s="2">
        <v>706.86119999999994</v>
      </c>
      <c r="F49" s="54">
        <f t="shared" si="1"/>
        <v>706.86</v>
      </c>
    </row>
    <row r="50" spans="1:6" ht="25.5">
      <c r="A50" s="18" t="s">
        <v>214</v>
      </c>
      <c r="B50" s="33" t="s">
        <v>566</v>
      </c>
      <c r="C50" s="1" t="s">
        <v>55</v>
      </c>
      <c r="D50" s="53">
        <v>1</v>
      </c>
      <c r="E50" s="2">
        <v>341.85919999999999</v>
      </c>
      <c r="F50" s="54">
        <f t="shared" si="1"/>
        <v>341.86</v>
      </c>
    </row>
    <row r="51" spans="1:6" ht="25.5">
      <c r="A51" s="18" t="s">
        <v>215</v>
      </c>
      <c r="B51" s="33" t="s">
        <v>567</v>
      </c>
      <c r="C51" s="1" t="s">
        <v>55</v>
      </c>
      <c r="D51" s="53">
        <v>1</v>
      </c>
      <c r="E51" s="2">
        <v>1169.7924</v>
      </c>
      <c r="F51" s="54">
        <f t="shared" si="1"/>
        <v>1169.79</v>
      </c>
    </row>
    <row r="52" spans="1:6" ht="25.5">
      <c r="A52" s="18" t="s">
        <v>216</v>
      </c>
      <c r="B52" s="19" t="s">
        <v>568</v>
      </c>
      <c r="C52" s="1" t="s">
        <v>55</v>
      </c>
      <c r="D52" s="53">
        <v>1</v>
      </c>
      <c r="E52" s="2">
        <v>863.54979999999989</v>
      </c>
      <c r="F52" s="54">
        <f t="shared" si="1"/>
        <v>863.55</v>
      </c>
    </row>
    <row r="53" spans="1:6" ht="25.5">
      <c r="A53" s="18" t="s">
        <v>217</v>
      </c>
      <c r="B53" s="19" t="s">
        <v>569</v>
      </c>
      <c r="C53" s="1" t="s">
        <v>55</v>
      </c>
      <c r="D53" s="53">
        <v>4</v>
      </c>
      <c r="E53" s="2">
        <v>259.95699999999999</v>
      </c>
      <c r="F53" s="54">
        <f t="shared" si="1"/>
        <v>1039.83</v>
      </c>
    </row>
    <row r="54" spans="1:6" ht="25.5">
      <c r="A54" s="18" t="s">
        <v>218</v>
      </c>
      <c r="B54" s="19" t="s">
        <v>570</v>
      </c>
      <c r="C54" s="1" t="s">
        <v>55</v>
      </c>
      <c r="D54" s="53">
        <v>1</v>
      </c>
      <c r="E54" s="2">
        <v>1004.2113999999999</v>
      </c>
      <c r="F54" s="54">
        <f t="shared" si="1"/>
        <v>1004.21</v>
      </c>
    </row>
    <row r="55" spans="1:6" ht="25.5">
      <c r="A55" s="18" t="s">
        <v>219</v>
      </c>
      <c r="B55" s="19" t="s">
        <v>600</v>
      </c>
      <c r="C55" s="1" t="s">
        <v>55</v>
      </c>
      <c r="D55" s="53">
        <v>1</v>
      </c>
      <c r="E55" s="2">
        <v>432.67259999999999</v>
      </c>
      <c r="F55" s="54">
        <f t="shared" si="1"/>
        <v>432.67</v>
      </c>
    </row>
    <row r="56" spans="1:6" ht="25.5">
      <c r="A56" s="18" t="s">
        <v>220</v>
      </c>
      <c r="B56" s="19" t="s">
        <v>571</v>
      </c>
      <c r="C56" s="1" t="s">
        <v>55</v>
      </c>
      <c r="D56" s="53">
        <v>2</v>
      </c>
      <c r="E56" s="2">
        <v>1394.1422</v>
      </c>
      <c r="F56" s="54">
        <f t="shared" si="1"/>
        <v>2788.28</v>
      </c>
    </row>
    <row r="57" spans="1:6" ht="25.5">
      <c r="A57" s="18" t="s">
        <v>133</v>
      </c>
      <c r="B57" s="13" t="s">
        <v>40</v>
      </c>
      <c r="C57" s="18"/>
      <c r="D57" s="52"/>
      <c r="E57" s="29"/>
      <c r="F57" s="30"/>
    </row>
    <row r="58" spans="1:6">
      <c r="A58" s="18" t="s">
        <v>223</v>
      </c>
      <c r="B58" s="33" t="s">
        <v>541</v>
      </c>
      <c r="C58" s="1" t="s">
        <v>55</v>
      </c>
      <c r="D58" s="53">
        <v>1</v>
      </c>
      <c r="E58" s="2">
        <v>141.13159999999999</v>
      </c>
      <c r="F58" s="54">
        <f>ROUND(D58*E58,2)</f>
        <v>141.13</v>
      </c>
    </row>
    <row r="59" spans="1:6">
      <c r="A59" s="18" t="s">
        <v>224</v>
      </c>
      <c r="B59" s="19" t="s">
        <v>222</v>
      </c>
      <c r="C59" s="1" t="s">
        <v>55</v>
      </c>
      <c r="D59" s="53">
        <v>1</v>
      </c>
      <c r="E59" s="2">
        <v>291.16499999999996</v>
      </c>
      <c r="F59" s="54">
        <f>ROUND(D59*E59,2)</f>
        <v>291.17</v>
      </c>
    </row>
    <row r="60" spans="1:6">
      <c r="A60" s="18" t="s">
        <v>225</v>
      </c>
      <c r="B60" s="33" t="s">
        <v>588</v>
      </c>
      <c r="C60" s="1" t="s">
        <v>55</v>
      </c>
      <c r="D60" s="53">
        <v>1</v>
      </c>
      <c r="E60" s="2">
        <v>117.15219999999999</v>
      </c>
      <c r="F60" s="54">
        <f>ROUND(D60*E60,2)</f>
        <v>117.15</v>
      </c>
    </row>
    <row r="61" spans="1:6">
      <c r="A61" s="18" t="s">
        <v>226</v>
      </c>
      <c r="B61" s="19" t="s">
        <v>589</v>
      </c>
      <c r="C61" s="1" t="s">
        <v>55</v>
      </c>
      <c r="D61" s="53">
        <v>1</v>
      </c>
      <c r="E61" s="2">
        <v>248.5454</v>
      </c>
      <c r="F61" s="54">
        <f>ROUND(D61*E61,2)</f>
        <v>248.55</v>
      </c>
    </row>
    <row r="62" spans="1:6">
      <c r="A62" s="18" t="s">
        <v>132</v>
      </c>
      <c r="B62" s="13" t="s">
        <v>41</v>
      </c>
      <c r="C62" s="18"/>
      <c r="D62" s="52"/>
      <c r="E62" s="29"/>
      <c r="F62" s="30"/>
    </row>
    <row r="63" spans="1:6">
      <c r="A63" s="18" t="s">
        <v>167</v>
      </c>
      <c r="B63" s="33" t="s">
        <v>543</v>
      </c>
      <c r="C63" s="1" t="s">
        <v>55</v>
      </c>
      <c r="D63" s="53">
        <v>8</v>
      </c>
      <c r="E63" s="2">
        <v>130.06780000000001</v>
      </c>
      <c r="F63" s="54">
        <f t="shared" ref="F63:F83" si="2">ROUND(D63*E63,2)</f>
        <v>1040.54</v>
      </c>
    </row>
    <row r="64" spans="1:6">
      <c r="A64" s="18" t="s">
        <v>168</v>
      </c>
      <c r="B64" s="19" t="s">
        <v>544</v>
      </c>
      <c r="C64" s="1" t="s">
        <v>55</v>
      </c>
      <c r="D64" s="53">
        <v>1</v>
      </c>
      <c r="E64" s="2">
        <v>169.70759999999999</v>
      </c>
      <c r="F64" s="54">
        <f t="shared" si="2"/>
        <v>169.71</v>
      </c>
    </row>
    <row r="65" spans="1:6">
      <c r="A65" s="18" t="s">
        <v>169</v>
      </c>
      <c r="B65" s="33" t="s">
        <v>545</v>
      </c>
      <c r="C65" s="1" t="s">
        <v>55</v>
      </c>
      <c r="D65" s="53">
        <v>8</v>
      </c>
      <c r="E65" s="2">
        <v>276.33179999999999</v>
      </c>
      <c r="F65" s="54">
        <f t="shared" si="2"/>
        <v>2210.65</v>
      </c>
    </row>
    <row r="66" spans="1:6">
      <c r="A66" s="18" t="s">
        <v>170</v>
      </c>
      <c r="B66" s="19" t="s">
        <v>546</v>
      </c>
      <c r="C66" s="1" t="s">
        <v>55</v>
      </c>
      <c r="D66" s="53">
        <v>1</v>
      </c>
      <c r="E66" s="2">
        <v>395.45799999999997</v>
      </c>
      <c r="F66" s="54">
        <f t="shared" si="2"/>
        <v>395.46</v>
      </c>
    </row>
    <row r="67" spans="1:6">
      <c r="A67" s="18" t="s">
        <v>171</v>
      </c>
      <c r="B67" s="33" t="s">
        <v>538</v>
      </c>
      <c r="C67" s="1" t="s">
        <v>55</v>
      </c>
      <c r="D67" s="53">
        <v>2</v>
      </c>
      <c r="E67" s="2">
        <v>131.976</v>
      </c>
      <c r="F67" s="54">
        <f t="shared" si="2"/>
        <v>263.95</v>
      </c>
    </row>
    <row r="68" spans="1:6">
      <c r="A68" s="18" t="s">
        <v>172</v>
      </c>
      <c r="B68" s="19" t="s">
        <v>539</v>
      </c>
      <c r="C68" s="1" t="s">
        <v>55</v>
      </c>
      <c r="D68" s="53">
        <v>1</v>
      </c>
      <c r="E68" s="2">
        <v>190.00219999999999</v>
      </c>
      <c r="F68" s="54">
        <f t="shared" si="2"/>
        <v>190</v>
      </c>
    </row>
    <row r="69" spans="1:6">
      <c r="A69" s="18" t="s">
        <v>173</v>
      </c>
      <c r="B69" s="19" t="s">
        <v>540</v>
      </c>
      <c r="C69" s="1" t="s">
        <v>55</v>
      </c>
      <c r="D69" s="53">
        <v>1</v>
      </c>
      <c r="E69" s="2">
        <v>267.88119999999998</v>
      </c>
      <c r="F69" s="54">
        <f t="shared" si="2"/>
        <v>267.88</v>
      </c>
    </row>
    <row r="70" spans="1:6">
      <c r="A70" s="18" t="s">
        <v>174</v>
      </c>
      <c r="B70" s="33" t="s">
        <v>590</v>
      </c>
      <c r="C70" s="1" t="s">
        <v>55</v>
      </c>
      <c r="D70" s="53">
        <v>2</v>
      </c>
      <c r="E70" s="2">
        <v>210.06179999999998</v>
      </c>
      <c r="F70" s="54">
        <f t="shared" si="2"/>
        <v>420.12</v>
      </c>
    </row>
    <row r="71" spans="1:6">
      <c r="A71" s="18" t="s">
        <v>175</v>
      </c>
      <c r="B71" s="19" t="s">
        <v>591</v>
      </c>
      <c r="C71" s="1" t="s">
        <v>55</v>
      </c>
      <c r="D71" s="53">
        <v>1</v>
      </c>
      <c r="E71" s="2">
        <v>340.14839999999998</v>
      </c>
      <c r="F71" s="54">
        <f t="shared" si="2"/>
        <v>340.15</v>
      </c>
    </row>
    <row r="72" spans="1:6">
      <c r="A72" s="18" t="s">
        <v>176</v>
      </c>
      <c r="B72" s="19" t="s">
        <v>592</v>
      </c>
      <c r="C72" s="1" t="s">
        <v>55</v>
      </c>
      <c r="D72" s="53">
        <v>1</v>
      </c>
      <c r="E72" s="2">
        <v>372.42799999999994</v>
      </c>
      <c r="F72" s="54">
        <f t="shared" si="2"/>
        <v>372.43</v>
      </c>
    </row>
    <row r="73" spans="1:6" ht="25.5">
      <c r="A73" s="18" t="s">
        <v>181</v>
      </c>
      <c r="B73" s="33" t="s">
        <v>177</v>
      </c>
      <c r="C73" s="1" t="s">
        <v>55</v>
      </c>
      <c r="D73" s="53">
        <v>272</v>
      </c>
      <c r="E73" s="2">
        <v>7.9993999999999996</v>
      </c>
      <c r="F73" s="54">
        <f t="shared" si="2"/>
        <v>2175.84</v>
      </c>
    </row>
    <row r="74" spans="1:6" ht="25.5">
      <c r="A74" s="18" t="s">
        <v>182</v>
      </c>
      <c r="B74" s="19" t="s">
        <v>178</v>
      </c>
      <c r="C74" s="1" t="s">
        <v>55</v>
      </c>
      <c r="D74" s="53">
        <v>56</v>
      </c>
      <c r="E74" s="2">
        <v>7.9993999999999996</v>
      </c>
      <c r="F74" s="54">
        <f t="shared" si="2"/>
        <v>447.97</v>
      </c>
    </row>
    <row r="75" spans="1:6" ht="25.5">
      <c r="A75" s="18" t="s">
        <v>183</v>
      </c>
      <c r="B75" s="33" t="s">
        <v>179</v>
      </c>
      <c r="C75" s="1" t="s">
        <v>55</v>
      </c>
      <c r="D75" s="53">
        <v>184</v>
      </c>
      <c r="E75" s="2">
        <v>12.614799999999999</v>
      </c>
      <c r="F75" s="54">
        <f t="shared" si="2"/>
        <v>2321.12</v>
      </c>
    </row>
    <row r="76" spans="1:6" ht="25.5">
      <c r="A76" s="18" t="s">
        <v>184</v>
      </c>
      <c r="B76" s="19" t="s">
        <v>180</v>
      </c>
      <c r="C76" s="1" t="s">
        <v>55</v>
      </c>
      <c r="D76" s="53">
        <v>16</v>
      </c>
      <c r="E76" s="2">
        <v>12.614799999999999</v>
      </c>
      <c r="F76" s="54">
        <f t="shared" si="2"/>
        <v>201.84</v>
      </c>
    </row>
    <row r="77" spans="1:6">
      <c r="A77" s="18" t="s">
        <v>189</v>
      </c>
      <c r="B77" s="33" t="s">
        <v>185</v>
      </c>
      <c r="C77" s="1" t="s">
        <v>55</v>
      </c>
      <c r="D77" s="53">
        <v>34</v>
      </c>
      <c r="E77" s="2">
        <v>9.7195999999999998</v>
      </c>
      <c r="F77" s="54">
        <f t="shared" si="2"/>
        <v>330.47</v>
      </c>
    </row>
    <row r="78" spans="1:6">
      <c r="A78" s="18" t="s">
        <v>190</v>
      </c>
      <c r="B78" s="19" t="s">
        <v>186</v>
      </c>
      <c r="C78" s="1" t="s">
        <v>55</v>
      </c>
      <c r="D78" s="53">
        <v>7</v>
      </c>
      <c r="E78" s="2">
        <v>15.839</v>
      </c>
      <c r="F78" s="54">
        <f t="shared" si="2"/>
        <v>110.87</v>
      </c>
    </row>
    <row r="79" spans="1:6">
      <c r="A79" s="18" t="s">
        <v>191</v>
      </c>
      <c r="B79" s="33" t="s">
        <v>187</v>
      </c>
      <c r="C79" s="1" t="s">
        <v>55</v>
      </c>
      <c r="D79" s="53">
        <v>23</v>
      </c>
      <c r="E79" s="2">
        <v>23.208600000000001</v>
      </c>
      <c r="F79" s="54">
        <f t="shared" si="2"/>
        <v>533.79999999999995</v>
      </c>
    </row>
    <row r="80" spans="1:6">
      <c r="A80" s="18" t="s">
        <v>192</v>
      </c>
      <c r="B80" s="19" t="s">
        <v>188</v>
      </c>
      <c r="C80" s="1" t="s">
        <v>55</v>
      </c>
      <c r="D80" s="53">
        <v>2</v>
      </c>
      <c r="E80" s="2">
        <v>28.810999999999996</v>
      </c>
      <c r="F80" s="54">
        <f t="shared" si="2"/>
        <v>57.62</v>
      </c>
    </row>
    <row r="81" spans="1:6" ht="25.5">
      <c r="A81" s="18" t="s">
        <v>193</v>
      </c>
      <c r="B81" s="19" t="s">
        <v>585</v>
      </c>
      <c r="C81" s="1" t="s">
        <v>55</v>
      </c>
      <c r="D81" s="53">
        <v>2</v>
      </c>
      <c r="E81" s="2">
        <v>259.62799999999999</v>
      </c>
      <c r="F81" s="54">
        <f t="shared" si="2"/>
        <v>519.26</v>
      </c>
    </row>
    <row r="82" spans="1:6" ht="25.5">
      <c r="A82" s="18" t="s">
        <v>194</v>
      </c>
      <c r="B82" s="19" t="s">
        <v>586</v>
      </c>
      <c r="C82" s="1" t="s">
        <v>55</v>
      </c>
      <c r="D82" s="53">
        <v>2</v>
      </c>
      <c r="E82" s="2">
        <v>268.78359999999998</v>
      </c>
      <c r="F82" s="54">
        <f t="shared" si="2"/>
        <v>537.57000000000005</v>
      </c>
    </row>
    <row r="83" spans="1:6" ht="25.5">
      <c r="A83" s="18" t="s">
        <v>195</v>
      </c>
      <c r="B83" s="19" t="s">
        <v>587</v>
      </c>
      <c r="C83" s="1" t="s">
        <v>55</v>
      </c>
      <c r="D83" s="53">
        <v>2</v>
      </c>
      <c r="E83" s="2">
        <v>219.97880000000001</v>
      </c>
      <c r="F83" s="54">
        <f t="shared" si="2"/>
        <v>439.96</v>
      </c>
    </row>
    <row r="84" spans="1:6">
      <c r="A84" s="18" t="s">
        <v>134</v>
      </c>
      <c r="B84" s="13" t="s">
        <v>48</v>
      </c>
      <c r="C84" s="18"/>
      <c r="D84" s="52"/>
      <c r="E84" s="29"/>
      <c r="F84" s="30"/>
    </row>
    <row r="85" spans="1:6">
      <c r="A85" s="18" t="s">
        <v>165</v>
      </c>
      <c r="B85" s="19" t="s">
        <v>559</v>
      </c>
      <c r="C85" s="1" t="s">
        <v>55</v>
      </c>
      <c r="D85" s="53">
        <v>2</v>
      </c>
      <c r="E85" s="2">
        <v>157.2338</v>
      </c>
      <c r="F85" s="54">
        <f>ROUND(D85*E85,2)</f>
        <v>314.47000000000003</v>
      </c>
    </row>
    <row r="86" spans="1:6">
      <c r="A86" s="18" t="s">
        <v>166</v>
      </c>
      <c r="B86" s="19" t="s">
        <v>560</v>
      </c>
      <c r="C86" s="1" t="s">
        <v>55</v>
      </c>
      <c r="D86" s="53">
        <v>2</v>
      </c>
      <c r="E86" s="2">
        <v>272.33679999999998</v>
      </c>
      <c r="F86" s="54">
        <f>ROUND(D86*E86,2)</f>
        <v>544.66999999999996</v>
      </c>
    </row>
    <row r="87" spans="1:6">
      <c r="A87" s="18" t="s">
        <v>135</v>
      </c>
      <c r="B87" s="13" t="s">
        <v>49</v>
      </c>
      <c r="C87" s="18"/>
      <c r="D87" s="52"/>
      <c r="E87" s="29"/>
      <c r="F87" s="30"/>
    </row>
    <row r="88" spans="1:6" ht="25.5">
      <c r="A88" s="18" t="s">
        <v>161</v>
      </c>
      <c r="B88" s="33" t="s">
        <v>595</v>
      </c>
      <c r="C88" s="1" t="s">
        <v>55</v>
      </c>
      <c r="D88" s="53">
        <v>3</v>
      </c>
      <c r="E88" s="2">
        <v>374.53359999999998</v>
      </c>
      <c r="F88" s="54">
        <f>ROUND(D88*E88,2)</f>
        <v>1123.5999999999999</v>
      </c>
    </row>
    <row r="89" spans="1:6" ht="25.5">
      <c r="A89" s="18" t="s">
        <v>162</v>
      </c>
      <c r="B89" s="19" t="s">
        <v>596</v>
      </c>
      <c r="C89" s="1" t="s">
        <v>55</v>
      </c>
      <c r="D89" s="53">
        <v>1</v>
      </c>
      <c r="E89" s="2">
        <v>460.62819999999994</v>
      </c>
      <c r="F89" s="54">
        <f>ROUND(D89*E89,2)</f>
        <v>460.63</v>
      </c>
    </row>
    <row r="90" spans="1:6" ht="25.5">
      <c r="A90" s="18" t="s">
        <v>163</v>
      </c>
      <c r="B90" s="19" t="s">
        <v>597</v>
      </c>
      <c r="C90" s="1" t="s">
        <v>55</v>
      </c>
      <c r="D90" s="53">
        <v>3</v>
      </c>
      <c r="E90" s="2">
        <v>1008.8643999999999</v>
      </c>
      <c r="F90" s="54">
        <f>ROUND(D90*E90,2)</f>
        <v>3026.59</v>
      </c>
    </row>
    <row r="91" spans="1:6" ht="25.5">
      <c r="A91" s="18" t="s">
        <v>164</v>
      </c>
      <c r="B91" s="19" t="s">
        <v>598</v>
      </c>
      <c r="C91" s="1" t="s">
        <v>55</v>
      </c>
      <c r="D91" s="53">
        <v>1</v>
      </c>
      <c r="E91" s="2">
        <v>1338.2121999999999</v>
      </c>
      <c r="F91" s="54">
        <f>ROUND(D91*E91,2)</f>
        <v>1338.21</v>
      </c>
    </row>
    <row r="92" spans="1:6">
      <c r="A92" s="18" t="s">
        <v>136</v>
      </c>
      <c r="B92" s="13" t="s">
        <v>50</v>
      </c>
      <c r="C92" s="18"/>
      <c r="D92" s="52"/>
      <c r="E92" s="29"/>
      <c r="F92" s="30"/>
    </row>
    <row r="93" spans="1:6" ht="25.5">
      <c r="A93" s="18" t="s">
        <v>154</v>
      </c>
      <c r="B93" s="33" t="s">
        <v>156</v>
      </c>
      <c r="C93" s="1" t="s">
        <v>55</v>
      </c>
      <c r="D93" s="53">
        <v>2</v>
      </c>
      <c r="E93" s="2">
        <v>679.98659999999995</v>
      </c>
      <c r="F93" s="54">
        <f>ROUND(D93*E93,2)</f>
        <v>1359.97</v>
      </c>
    </row>
    <row r="94" spans="1:6" ht="25.5">
      <c r="A94" s="18" t="s">
        <v>155</v>
      </c>
      <c r="B94" s="33" t="s">
        <v>157</v>
      </c>
      <c r="C94" s="1" t="s">
        <v>55</v>
      </c>
      <c r="D94" s="53">
        <v>2</v>
      </c>
      <c r="E94" s="2">
        <v>1500.7194</v>
      </c>
      <c r="F94" s="54">
        <f>ROUND(D94*E94,2)</f>
        <v>3001.44</v>
      </c>
    </row>
    <row r="95" spans="1:6" ht="25.5">
      <c r="A95" s="18" t="s">
        <v>137</v>
      </c>
      <c r="B95" s="13" t="s">
        <v>883</v>
      </c>
      <c r="C95" s="26"/>
      <c r="D95" s="30"/>
      <c r="E95" s="30"/>
      <c r="F95" s="30"/>
    </row>
    <row r="96" spans="1:6" ht="25.5">
      <c r="A96" s="18" t="s">
        <v>150</v>
      </c>
      <c r="B96" s="33" t="s">
        <v>148</v>
      </c>
      <c r="C96" s="1" t="s">
        <v>3</v>
      </c>
      <c r="D96" s="53">
        <v>7.7</v>
      </c>
      <c r="E96" s="2">
        <v>649.08879999999999</v>
      </c>
      <c r="F96" s="54">
        <f>ROUND(D96*E96,2)</f>
        <v>4997.9799999999996</v>
      </c>
    </row>
    <row r="97" spans="1:6" ht="25.5">
      <c r="A97" s="18" t="s">
        <v>151</v>
      </c>
      <c r="B97" s="33" t="s">
        <v>149</v>
      </c>
      <c r="C97" s="1" t="s">
        <v>55</v>
      </c>
      <c r="D97" s="53">
        <v>3</v>
      </c>
      <c r="E97" s="2">
        <v>296.79559999999998</v>
      </c>
      <c r="F97" s="54">
        <f>ROUND(D97*E97,2)</f>
        <v>890.39</v>
      </c>
    </row>
    <row r="98" spans="1:6" ht="25.5">
      <c r="A98" s="18" t="s">
        <v>152</v>
      </c>
      <c r="B98" s="33" t="s">
        <v>738</v>
      </c>
      <c r="C98" s="25" t="s">
        <v>35</v>
      </c>
      <c r="D98" s="53">
        <v>2</v>
      </c>
      <c r="E98" s="2">
        <v>25182.8256</v>
      </c>
      <c r="F98" s="54">
        <f>ROUND(D98*E98,2)</f>
        <v>50365.65</v>
      </c>
    </row>
    <row r="99" spans="1:6" ht="25.5">
      <c r="A99" s="18" t="s">
        <v>153</v>
      </c>
      <c r="B99" s="19" t="s">
        <v>25</v>
      </c>
      <c r="C99" s="25" t="s">
        <v>35</v>
      </c>
      <c r="D99" s="53">
        <v>2</v>
      </c>
      <c r="E99" s="2">
        <v>31583.567599999998</v>
      </c>
      <c r="F99" s="54">
        <f>ROUND(D99*E99,2)</f>
        <v>63167.14</v>
      </c>
    </row>
    <row r="100" spans="1:6">
      <c r="A100" s="18" t="s">
        <v>138</v>
      </c>
      <c r="B100" s="13" t="s">
        <v>38</v>
      </c>
      <c r="C100" s="18"/>
      <c r="D100" s="52"/>
      <c r="E100" s="29"/>
      <c r="F100" s="30"/>
    </row>
    <row r="101" spans="1:6" ht="25.5">
      <c r="A101" s="18" t="s">
        <v>142</v>
      </c>
      <c r="B101" s="19" t="s">
        <v>117</v>
      </c>
      <c r="C101" s="1" t="s">
        <v>3</v>
      </c>
      <c r="D101" s="53">
        <v>42</v>
      </c>
      <c r="E101" s="2">
        <v>35.315799999999996</v>
      </c>
      <c r="F101" s="54">
        <f>ROUND(D101*E101,2)</f>
        <v>1483.26</v>
      </c>
    </row>
    <row r="102" spans="1:6" ht="25.5">
      <c r="A102" s="18" t="s">
        <v>143</v>
      </c>
      <c r="B102" s="19" t="s">
        <v>109</v>
      </c>
      <c r="C102" s="1" t="s">
        <v>3</v>
      </c>
      <c r="D102" s="53">
        <v>25</v>
      </c>
      <c r="E102" s="2">
        <v>55.140399999999993</v>
      </c>
      <c r="F102" s="54">
        <f>ROUND(D102*E102,2)</f>
        <v>1378.51</v>
      </c>
    </row>
    <row r="103" spans="1:6">
      <c r="A103" s="18" t="s">
        <v>145</v>
      </c>
      <c r="B103" s="19" t="s">
        <v>144</v>
      </c>
      <c r="C103" s="1" t="s">
        <v>3</v>
      </c>
      <c r="D103" s="53">
        <v>3.6</v>
      </c>
      <c r="E103" s="2">
        <v>12.69</v>
      </c>
      <c r="F103" s="54">
        <f>ROUND(D103*E103,2)</f>
        <v>45.68</v>
      </c>
    </row>
    <row r="104" spans="1:6">
      <c r="A104" s="18" t="s">
        <v>146</v>
      </c>
      <c r="B104" s="19" t="s">
        <v>144</v>
      </c>
      <c r="C104" s="1" t="s">
        <v>3</v>
      </c>
      <c r="D104" s="53">
        <v>4.9000000000000004</v>
      </c>
      <c r="E104" s="2">
        <v>12.69</v>
      </c>
      <c r="F104" s="54">
        <f>ROUND(D104*E104,2)</f>
        <v>62.18</v>
      </c>
    </row>
    <row r="105" spans="1:6">
      <c r="A105" s="18" t="s">
        <v>147</v>
      </c>
      <c r="B105" s="19" t="s">
        <v>547</v>
      </c>
      <c r="C105" s="1" t="s">
        <v>55</v>
      </c>
      <c r="D105" s="53">
        <v>2</v>
      </c>
      <c r="E105" s="2">
        <v>3.6189999999999998</v>
      </c>
      <c r="F105" s="54">
        <f>ROUND(D105*E105,2)</f>
        <v>7.24</v>
      </c>
    </row>
    <row r="106" spans="1:6">
      <c r="A106" s="18" t="s">
        <v>139</v>
      </c>
      <c r="B106" s="13" t="s">
        <v>39</v>
      </c>
      <c r="C106" s="18"/>
      <c r="D106" s="52"/>
      <c r="E106" s="29"/>
      <c r="F106" s="30"/>
    </row>
    <row r="107" spans="1:6">
      <c r="A107" s="18" t="s">
        <v>158</v>
      </c>
      <c r="B107" s="19" t="s">
        <v>118</v>
      </c>
      <c r="C107" s="1" t="s">
        <v>55</v>
      </c>
      <c r="D107" s="53">
        <v>7</v>
      </c>
      <c r="E107" s="2">
        <v>6.5517999999999992</v>
      </c>
      <c r="F107" s="54">
        <f>ROUND(D107*E107,2)</f>
        <v>45.86</v>
      </c>
    </row>
    <row r="108" spans="1:6">
      <c r="A108" s="18" t="s">
        <v>159</v>
      </c>
      <c r="B108" s="19" t="s">
        <v>535</v>
      </c>
      <c r="C108" s="1" t="s">
        <v>55</v>
      </c>
      <c r="D108" s="53">
        <v>5</v>
      </c>
      <c r="E108" s="2">
        <v>7.867799999999999</v>
      </c>
      <c r="F108" s="54">
        <f>ROUND(D108*E108,2)</f>
        <v>39.340000000000003</v>
      </c>
    </row>
    <row r="109" spans="1:6">
      <c r="A109" s="18" t="s">
        <v>140</v>
      </c>
      <c r="B109" s="13" t="s">
        <v>51</v>
      </c>
      <c r="C109" s="18"/>
      <c r="D109" s="52"/>
      <c r="E109" s="29"/>
      <c r="F109" s="30"/>
    </row>
    <row r="110" spans="1:6" ht="25.5">
      <c r="A110" s="18" t="s">
        <v>160</v>
      </c>
      <c r="B110" s="19" t="s">
        <v>562</v>
      </c>
      <c r="C110" s="1" t="s">
        <v>55</v>
      </c>
      <c r="D110" s="53">
        <v>2</v>
      </c>
      <c r="E110" s="2">
        <v>259.61859999999996</v>
      </c>
      <c r="F110" s="54">
        <f>ROUND(D110*E110,2)</f>
        <v>519.24</v>
      </c>
    </row>
    <row r="111" spans="1:6">
      <c r="A111" s="18" t="s">
        <v>141</v>
      </c>
      <c r="B111" s="13" t="s">
        <v>52</v>
      </c>
      <c r="C111" s="18"/>
      <c r="D111" s="52"/>
      <c r="E111" s="29"/>
      <c r="F111" s="30"/>
    </row>
    <row r="112" spans="1:6">
      <c r="A112" s="18" t="s">
        <v>196</v>
      </c>
      <c r="B112" s="19" t="s">
        <v>53</v>
      </c>
      <c r="C112" s="1" t="s">
        <v>3</v>
      </c>
      <c r="D112" s="53">
        <v>13.2</v>
      </c>
      <c r="E112" s="2">
        <v>16.741399999999999</v>
      </c>
      <c r="F112" s="54">
        <f>ROUND(D112*E112,2)</f>
        <v>220.99</v>
      </c>
    </row>
    <row r="113" spans="1:6">
      <c r="A113" s="18" t="s">
        <v>197</v>
      </c>
      <c r="B113" s="19" t="s">
        <v>53</v>
      </c>
      <c r="C113" s="1" t="s">
        <v>3</v>
      </c>
      <c r="D113" s="53">
        <v>4.9000000000000004</v>
      </c>
      <c r="E113" s="2">
        <v>16.741399999999999</v>
      </c>
      <c r="F113" s="54">
        <f>ROUND(D113*E113,2)</f>
        <v>82.03</v>
      </c>
    </row>
    <row r="114" spans="1:6">
      <c r="A114" s="18" t="s">
        <v>198</v>
      </c>
      <c r="B114" s="19" t="s">
        <v>54</v>
      </c>
      <c r="C114" s="1" t="s">
        <v>55</v>
      </c>
      <c r="D114" s="53">
        <v>2</v>
      </c>
      <c r="E114" s="2">
        <v>202.46659999999997</v>
      </c>
      <c r="F114" s="54">
        <f>ROUND(D114*E114,2)</f>
        <v>404.93</v>
      </c>
    </row>
    <row r="115" spans="1:6">
      <c r="A115" s="18" t="s">
        <v>199</v>
      </c>
      <c r="B115" s="19" t="s">
        <v>547</v>
      </c>
      <c r="C115" s="1" t="s">
        <v>55</v>
      </c>
      <c r="D115" s="53">
        <v>4</v>
      </c>
      <c r="E115" s="2">
        <v>3.6189999999999998</v>
      </c>
      <c r="F115" s="54">
        <f>ROUND(D115*E115,2)</f>
        <v>14.48</v>
      </c>
    </row>
    <row r="116" spans="1:6">
      <c r="A116" s="12" t="s">
        <v>98</v>
      </c>
      <c r="B116" s="13" t="s">
        <v>30</v>
      </c>
      <c r="C116" s="12"/>
      <c r="D116" s="14"/>
      <c r="E116" s="30" t="s">
        <v>895</v>
      </c>
      <c r="F116" s="14">
        <f>SUM(F118:F149)</f>
        <v>63932.68</v>
      </c>
    </row>
    <row r="117" spans="1:6">
      <c r="A117" s="18" t="s">
        <v>227</v>
      </c>
      <c r="B117" s="13" t="s">
        <v>37</v>
      </c>
      <c r="C117" s="18"/>
      <c r="D117" s="52"/>
      <c r="E117" s="29"/>
      <c r="F117" s="30"/>
    </row>
    <row r="118" spans="1:6" ht="25.5">
      <c r="A118" s="18" t="s">
        <v>229</v>
      </c>
      <c r="B118" s="19" t="s">
        <v>582</v>
      </c>
      <c r="C118" s="1" t="s">
        <v>55</v>
      </c>
      <c r="D118" s="53">
        <v>2</v>
      </c>
      <c r="E118" s="2">
        <v>1207.6179999999999</v>
      </c>
      <c r="F118" s="54">
        <f t="shared" ref="F118:F146" si="3">ROUND(D118*E118,2)</f>
        <v>2415.2399999999998</v>
      </c>
    </row>
    <row r="119" spans="1:6" ht="25.5">
      <c r="A119" s="18" t="s">
        <v>230</v>
      </c>
      <c r="B119" s="19" t="s">
        <v>583</v>
      </c>
      <c r="C119" s="1" t="s">
        <v>55</v>
      </c>
      <c r="D119" s="53">
        <v>3</v>
      </c>
      <c r="E119" s="2">
        <v>2226.2489999999998</v>
      </c>
      <c r="F119" s="54">
        <f t="shared" si="3"/>
        <v>6678.75</v>
      </c>
    </row>
    <row r="120" spans="1:6" ht="25.5">
      <c r="A120" s="18" t="s">
        <v>231</v>
      </c>
      <c r="B120" s="19" t="s">
        <v>552</v>
      </c>
      <c r="C120" s="1" t="s">
        <v>55</v>
      </c>
      <c r="D120" s="53">
        <v>2</v>
      </c>
      <c r="E120" s="2">
        <v>863.54979999999989</v>
      </c>
      <c r="F120" s="54">
        <f t="shared" si="3"/>
        <v>1727.1</v>
      </c>
    </row>
    <row r="121" spans="1:6" ht="25.5">
      <c r="A121" s="18" t="s">
        <v>232</v>
      </c>
      <c r="B121" s="19" t="s">
        <v>553</v>
      </c>
      <c r="C121" s="1" t="s">
        <v>55</v>
      </c>
      <c r="D121" s="53">
        <v>2</v>
      </c>
      <c r="E121" s="2">
        <v>1009.56</v>
      </c>
      <c r="F121" s="54">
        <f t="shared" si="3"/>
        <v>2019.12</v>
      </c>
    </row>
    <row r="122" spans="1:6" ht="25.5">
      <c r="A122" s="18" t="s">
        <v>233</v>
      </c>
      <c r="B122" s="19" t="s">
        <v>554</v>
      </c>
      <c r="C122" s="1" t="s">
        <v>55</v>
      </c>
      <c r="D122" s="53">
        <v>4</v>
      </c>
      <c r="E122" s="2">
        <v>341.85919999999999</v>
      </c>
      <c r="F122" s="54">
        <f t="shared" si="3"/>
        <v>1367.44</v>
      </c>
    </row>
    <row r="123" spans="1:6" ht="25.5">
      <c r="A123" s="18" t="s">
        <v>234</v>
      </c>
      <c r="B123" s="19" t="s">
        <v>555</v>
      </c>
      <c r="C123" s="1" t="s">
        <v>55</v>
      </c>
      <c r="D123" s="53">
        <v>4</v>
      </c>
      <c r="E123" s="2">
        <v>1666.5636</v>
      </c>
      <c r="F123" s="54">
        <f t="shared" si="3"/>
        <v>6666.25</v>
      </c>
    </row>
    <row r="124" spans="1:6" ht="25.5">
      <c r="A124" s="18" t="s">
        <v>235</v>
      </c>
      <c r="B124" s="19" t="s">
        <v>556</v>
      </c>
      <c r="C124" s="1" t="s">
        <v>55</v>
      </c>
      <c r="D124" s="53">
        <v>8</v>
      </c>
      <c r="E124" s="2">
        <v>432.67259999999999</v>
      </c>
      <c r="F124" s="54">
        <f t="shared" si="3"/>
        <v>3461.38</v>
      </c>
    </row>
    <row r="125" spans="1:6" ht="25.5">
      <c r="A125" s="18" t="s">
        <v>236</v>
      </c>
      <c r="B125" s="19" t="s">
        <v>557</v>
      </c>
      <c r="C125" s="1" t="s">
        <v>55</v>
      </c>
      <c r="D125" s="53">
        <v>8</v>
      </c>
      <c r="E125" s="2">
        <v>1201.8463999999999</v>
      </c>
      <c r="F125" s="54">
        <f t="shared" si="3"/>
        <v>9614.77</v>
      </c>
    </row>
    <row r="126" spans="1:6" ht="25.5">
      <c r="A126" s="18" t="s">
        <v>237</v>
      </c>
      <c r="B126" s="19" t="s">
        <v>558</v>
      </c>
      <c r="C126" s="1" t="s">
        <v>55</v>
      </c>
      <c r="D126" s="53">
        <v>1</v>
      </c>
      <c r="E126" s="2">
        <v>2355.6212</v>
      </c>
      <c r="F126" s="54">
        <f t="shared" si="3"/>
        <v>2355.62</v>
      </c>
    </row>
    <row r="127" spans="1:6">
      <c r="A127" s="18" t="s">
        <v>238</v>
      </c>
      <c r="B127" s="19" t="s">
        <v>548</v>
      </c>
      <c r="C127" s="1" t="s">
        <v>3</v>
      </c>
      <c r="D127" s="53">
        <v>22</v>
      </c>
      <c r="E127" s="2">
        <v>216.10599999999999</v>
      </c>
      <c r="F127" s="54">
        <f t="shared" si="3"/>
        <v>4754.33</v>
      </c>
    </row>
    <row r="128" spans="1:6">
      <c r="A128" s="18" t="s">
        <v>239</v>
      </c>
      <c r="B128" s="19" t="s">
        <v>549</v>
      </c>
      <c r="C128" s="1" t="s">
        <v>3</v>
      </c>
      <c r="D128" s="53">
        <v>18</v>
      </c>
      <c r="E128" s="2">
        <v>325.31519999999995</v>
      </c>
      <c r="F128" s="54">
        <f t="shared" si="3"/>
        <v>5855.67</v>
      </c>
    </row>
    <row r="129" spans="1:6">
      <c r="A129" s="18" t="s">
        <v>240</v>
      </c>
      <c r="B129" s="19" t="s">
        <v>542</v>
      </c>
      <c r="C129" s="1" t="s">
        <v>55</v>
      </c>
      <c r="D129" s="53">
        <v>1</v>
      </c>
      <c r="E129" s="2">
        <v>502.53339999999997</v>
      </c>
      <c r="F129" s="54">
        <f t="shared" si="3"/>
        <v>502.53</v>
      </c>
    </row>
    <row r="130" spans="1:6">
      <c r="A130" s="18" t="s">
        <v>241</v>
      </c>
      <c r="B130" s="33" t="s">
        <v>543</v>
      </c>
      <c r="C130" s="1" t="s">
        <v>55</v>
      </c>
      <c r="D130" s="53">
        <v>8</v>
      </c>
      <c r="E130" s="2">
        <v>130.06780000000001</v>
      </c>
      <c r="F130" s="54">
        <f t="shared" si="3"/>
        <v>1040.54</v>
      </c>
    </row>
    <row r="131" spans="1:6">
      <c r="A131" s="18" t="s">
        <v>242</v>
      </c>
      <c r="B131" s="19" t="s">
        <v>544</v>
      </c>
      <c r="C131" s="1" t="s">
        <v>55</v>
      </c>
      <c r="D131" s="53">
        <v>2</v>
      </c>
      <c r="E131" s="2">
        <v>169.70759999999999</v>
      </c>
      <c r="F131" s="54">
        <f t="shared" si="3"/>
        <v>339.42</v>
      </c>
    </row>
    <row r="132" spans="1:6">
      <c r="A132" s="18" t="s">
        <v>243</v>
      </c>
      <c r="B132" s="33" t="s">
        <v>545</v>
      </c>
      <c r="C132" s="1" t="s">
        <v>55</v>
      </c>
      <c r="D132" s="53">
        <v>4</v>
      </c>
      <c r="E132" s="2">
        <v>276.33179999999999</v>
      </c>
      <c r="F132" s="54">
        <f t="shared" si="3"/>
        <v>1105.33</v>
      </c>
    </row>
    <row r="133" spans="1:6">
      <c r="A133" s="18" t="s">
        <v>244</v>
      </c>
      <c r="B133" s="19" t="s">
        <v>546</v>
      </c>
      <c r="C133" s="1" t="s">
        <v>55</v>
      </c>
      <c r="D133" s="53">
        <v>1</v>
      </c>
      <c r="E133" s="2">
        <v>395.45799999999997</v>
      </c>
      <c r="F133" s="54">
        <f t="shared" si="3"/>
        <v>395.46</v>
      </c>
    </row>
    <row r="134" spans="1:6">
      <c r="A134" s="18" t="s">
        <v>245</v>
      </c>
      <c r="B134" s="19" t="s">
        <v>593</v>
      </c>
      <c r="C134" s="1" t="s">
        <v>55</v>
      </c>
      <c r="D134" s="53">
        <v>4</v>
      </c>
      <c r="E134" s="2">
        <v>508.25800000000004</v>
      </c>
      <c r="F134" s="54">
        <f t="shared" si="3"/>
        <v>2033.03</v>
      </c>
    </row>
    <row r="135" spans="1:6">
      <c r="A135" s="18" t="s">
        <v>246</v>
      </c>
      <c r="B135" s="19" t="s">
        <v>594</v>
      </c>
      <c r="C135" s="1" t="s">
        <v>55</v>
      </c>
      <c r="D135" s="53">
        <v>1</v>
      </c>
      <c r="E135" s="2">
        <v>143.79179999999999</v>
      </c>
      <c r="F135" s="54">
        <f t="shared" si="3"/>
        <v>143.79</v>
      </c>
    </row>
    <row r="136" spans="1:6" ht="25.5">
      <c r="A136" s="18" t="s">
        <v>247</v>
      </c>
      <c r="B136" s="19" t="s">
        <v>259</v>
      </c>
      <c r="C136" s="1" t="s">
        <v>55</v>
      </c>
      <c r="D136" s="53">
        <v>1</v>
      </c>
      <c r="E136" s="2">
        <v>582.17020000000002</v>
      </c>
      <c r="F136" s="54">
        <f t="shared" si="3"/>
        <v>582.16999999999996</v>
      </c>
    </row>
    <row r="137" spans="1:6" ht="25.5">
      <c r="A137" s="18" t="s">
        <v>248</v>
      </c>
      <c r="B137" s="19" t="s">
        <v>177</v>
      </c>
      <c r="C137" s="1" t="s">
        <v>55</v>
      </c>
      <c r="D137" s="53">
        <v>64</v>
      </c>
      <c r="E137" s="2">
        <v>7.9993999999999996</v>
      </c>
      <c r="F137" s="54">
        <f t="shared" si="3"/>
        <v>511.96</v>
      </c>
    </row>
    <row r="138" spans="1:6" ht="25.5">
      <c r="A138" s="18" t="s">
        <v>249</v>
      </c>
      <c r="B138" s="19" t="s">
        <v>178</v>
      </c>
      <c r="C138" s="1" t="s">
        <v>55</v>
      </c>
      <c r="D138" s="53">
        <v>64</v>
      </c>
      <c r="E138" s="2">
        <v>7.9993999999999996</v>
      </c>
      <c r="F138" s="54">
        <f t="shared" si="3"/>
        <v>511.96</v>
      </c>
    </row>
    <row r="139" spans="1:6" ht="25.5">
      <c r="A139" s="18" t="s">
        <v>250</v>
      </c>
      <c r="B139" s="19" t="s">
        <v>179</v>
      </c>
      <c r="C139" s="1" t="s">
        <v>55</v>
      </c>
      <c r="D139" s="53">
        <v>64</v>
      </c>
      <c r="E139" s="2">
        <v>12.614799999999999</v>
      </c>
      <c r="F139" s="54">
        <f t="shared" si="3"/>
        <v>807.35</v>
      </c>
    </row>
    <row r="140" spans="1:6" ht="25.5">
      <c r="A140" s="18" t="s">
        <v>251</v>
      </c>
      <c r="B140" s="19" t="s">
        <v>180</v>
      </c>
      <c r="C140" s="1" t="s">
        <v>55</v>
      </c>
      <c r="D140" s="53">
        <v>228</v>
      </c>
      <c r="E140" s="2">
        <v>12.614799999999999</v>
      </c>
      <c r="F140" s="54">
        <f t="shared" si="3"/>
        <v>2876.17</v>
      </c>
    </row>
    <row r="141" spans="1:6">
      <c r="A141" s="18" t="s">
        <v>252</v>
      </c>
      <c r="B141" s="19" t="s">
        <v>185</v>
      </c>
      <c r="C141" s="1" t="s">
        <v>55</v>
      </c>
      <c r="D141" s="53">
        <v>8</v>
      </c>
      <c r="E141" s="2">
        <v>9.7195999999999998</v>
      </c>
      <c r="F141" s="54">
        <f t="shared" si="3"/>
        <v>77.760000000000005</v>
      </c>
    </row>
    <row r="142" spans="1:6">
      <c r="A142" s="18" t="s">
        <v>253</v>
      </c>
      <c r="B142" s="19" t="s">
        <v>186</v>
      </c>
      <c r="C142" s="1" t="s">
        <v>55</v>
      </c>
      <c r="D142" s="53">
        <v>8</v>
      </c>
      <c r="E142" s="2">
        <v>15.839</v>
      </c>
      <c r="F142" s="54">
        <f t="shared" si="3"/>
        <v>126.71</v>
      </c>
    </row>
    <row r="143" spans="1:6">
      <c r="A143" s="18" t="s">
        <v>254</v>
      </c>
      <c r="B143" s="19" t="s">
        <v>187</v>
      </c>
      <c r="C143" s="1" t="s">
        <v>55</v>
      </c>
      <c r="D143" s="53">
        <v>8</v>
      </c>
      <c r="E143" s="2">
        <v>23.208600000000001</v>
      </c>
      <c r="F143" s="54">
        <f t="shared" si="3"/>
        <v>185.67</v>
      </c>
    </row>
    <row r="144" spans="1:6">
      <c r="A144" s="18" t="s">
        <v>255</v>
      </c>
      <c r="B144" s="19" t="s">
        <v>188</v>
      </c>
      <c r="C144" s="1" t="s">
        <v>55</v>
      </c>
      <c r="D144" s="53">
        <v>19</v>
      </c>
      <c r="E144" s="2">
        <v>28.810999999999996</v>
      </c>
      <c r="F144" s="54">
        <f t="shared" si="3"/>
        <v>547.41</v>
      </c>
    </row>
    <row r="145" spans="1:6">
      <c r="A145" s="18" t="s">
        <v>256</v>
      </c>
      <c r="B145" s="19" t="s">
        <v>561</v>
      </c>
      <c r="C145" s="1" t="s">
        <v>55</v>
      </c>
      <c r="D145" s="53">
        <v>4</v>
      </c>
      <c r="E145" s="2">
        <v>380.1454</v>
      </c>
      <c r="F145" s="54">
        <f t="shared" si="3"/>
        <v>1520.58</v>
      </c>
    </row>
    <row r="146" spans="1:6" ht="25.5">
      <c r="A146" s="18" t="s">
        <v>624</v>
      </c>
      <c r="B146" s="33" t="s">
        <v>617</v>
      </c>
      <c r="C146" s="1" t="s">
        <v>55</v>
      </c>
      <c r="D146" s="53">
        <v>3</v>
      </c>
      <c r="E146" s="2">
        <v>446.06759999999997</v>
      </c>
      <c r="F146" s="54">
        <f t="shared" si="3"/>
        <v>1338.2</v>
      </c>
    </row>
    <row r="147" spans="1:6">
      <c r="A147" s="18" t="s">
        <v>228</v>
      </c>
      <c r="B147" s="13" t="s">
        <v>38</v>
      </c>
      <c r="C147" s="18"/>
      <c r="D147" s="52"/>
      <c r="E147" s="29"/>
      <c r="F147" s="30"/>
    </row>
    <row r="148" spans="1:6" ht="25.5">
      <c r="A148" s="18" t="s">
        <v>257</v>
      </c>
      <c r="B148" s="19" t="s">
        <v>109</v>
      </c>
      <c r="C148" s="1" t="s">
        <v>3</v>
      </c>
      <c r="D148" s="53">
        <v>42</v>
      </c>
      <c r="E148" s="2">
        <v>55.140399999999993</v>
      </c>
      <c r="F148" s="54">
        <f>ROUND(D148*E148,2)</f>
        <v>2315.9</v>
      </c>
    </row>
    <row r="149" spans="1:6">
      <c r="A149" s="18" t="s">
        <v>258</v>
      </c>
      <c r="B149" s="19" t="s">
        <v>535</v>
      </c>
      <c r="C149" s="1" t="s">
        <v>55</v>
      </c>
      <c r="D149" s="53">
        <v>7</v>
      </c>
      <c r="E149" s="2">
        <v>7.867799999999999</v>
      </c>
      <c r="F149" s="54">
        <f>ROUND(D149*E149,2)</f>
        <v>55.07</v>
      </c>
    </row>
    <row r="150" spans="1:6">
      <c r="A150" s="12" t="s">
        <v>99</v>
      </c>
      <c r="B150" s="13" t="s">
        <v>736</v>
      </c>
      <c r="C150" s="12"/>
      <c r="D150" s="14"/>
      <c r="E150" s="30" t="s">
        <v>895</v>
      </c>
      <c r="F150" s="30">
        <f>SUM(F151:F154)</f>
        <v>1161.5899999999999</v>
      </c>
    </row>
    <row r="151" spans="1:6" ht="25.5">
      <c r="A151" s="18" t="s">
        <v>111</v>
      </c>
      <c r="B151" s="19" t="s">
        <v>117</v>
      </c>
      <c r="C151" s="1" t="s">
        <v>3</v>
      </c>
      <c r="D151" s="53">
        <v>12</v>
      </c>
      <c r="E151" s="2">
        <v>35.315799999999996</v>
      </c>
      <c r="F151" s="54">
        <f>ROUND(D151*E151,2)</f>
        <v>423.79</v>
      </c>
    </row>
    <row r="152" spans="1:6" ht="25.5">
      <c r="A152" s="18" t="s">
        <v>112</v>
      </c>
      <c r="B152" s="19" t="s">
        <v>109</v>
      </c>
      <c r="C152" s="1" t="s">
        <v>3</v>
      </c>
      <c r="D152" s="53">
        <v>13</v>
      </c>
      <c r="E152" s="2">
        <v>55.140399999999993</v>
      </c>
      <c r="F152" s="54">
        <f>ROUND(D152*E152,2)</f>
        <v>716.83</v>
      </c>
    </row>
    <row r="153" spans="1:6">
      <c r="A153" s="18" t="s">
        <v>113</v>
      </c>
      <c r="B153" s="19" t="s">
        <v>118</v>
      </c>
      <c r="C153" s="1" t="s">
        <v>55</v>
      </c>
      <c r="D153" s="53">
        <v>2</v>
      </c>
      <c r="E153" s="2">
        <v>6.5517999999999992</v>
      </c>
      <c r="F153" s="54">
        <f>ROUND(D153*E153,2)</f>
        <v>13.1</v>
      </c>
    </row>
    <row r="154" spans="1:6">
      <c r="A154" s="18" t="s">
        <v>114</v>
      </c>
      <c r="B154" s="19" t="s">
        <v>535</v>
      </c>
      <c r="C154" s="1" t="s">
        <v>55</v>
      </c>
      <c r="D154" s="53">
        <v>1</v>
      </c>
      <c r="E154" s="2">
        <v>7.867799999999999</v>
      </c>
      <c r="F154" s="54">
        <f>ROUND(D154*E154,2)</f>
        <v>7.87</v>
      </c>
    </row>
    <row r="155" spans="1:6">
      <c r="A155" s="12" t="s">
        <v>101</v>
      </c>
      <c r="B155" s="13" t="s">
        <v>32</v>
      </c>
      <c r="C155" s="12"/>
      <c r="D155" s="14"/>
      <c r="E155" s="30" t="s">
        <v>895</v>
      </c>
      <c r="F155" s="14">
        <f>SUM(F156:F159)</f>
        <v>12500.18</v>
      </c>
    </row>
    <row r="156" spans="1:6" ht="25.5">
      <c r="A156" s="18" t="s">
        <v>102</v>
      </c>
      <c r="B156" s="19" t="s">
        <v>109</v>
      </c>
      <c r="C156" s="1" t="s">
        <v>3</v>
      </c>
      <c r="D156" s="53">
        <v>132</v>
      </c>
      <c r="E156" s="2">
        <v>55.140399999999993</v>
      </c>
      <c r="F156" s="54">
        <f>ROUND(D156*E156,2)</f>
        <v>7278.53</v>
      </c>
    </row>
    <row r="157" spans="1:6">
      <c r="A157" s="18" t="s">
        <v>104</v>
      </c>
      <c r="B157" s="19" t="s">
        <v>535</v>
      </c>
      <c r="C157" s="1" t="s">
        <v>55</v>
      </c>
      <c r="D157" s="53">
        <v>22</v>
      </c>
      <c r="E157" s="2">
        <v>7.867799999999999</v>
      </c>
      <c r="F157" s="54">
        <f>ROUND(D157*E157,2)</f>
        <v>173.09</v>
      </c>
    </row>
    <row r="158" spans="1:6" ht="25.5">
      <c r="A158" s="18" t="s">
        <v>106</v>
      </c>
      <c r="B158" s="33" t="s">
        <v>108</v>
      </c>
      <c r="C158" s="1" t="s">
        <v>3</v>
      </c>
      <c r="D158" s="53">
        <v>20</v>
      </c>
      <c r="E158" s="2">
        <v>196.601</v>
      </c>
      <c r="F158" s="54">
        <f>ROUND(D158*E158,2)</f>
        <v>3932.02</v>
      </c>
    </row>
    <row r="159" spans="1:6">
      <c r="A159" s="18" t="s">
        <v>110</v>
      </c>
      <c r="B159" s="19" t="s">
        <v>885</v>
      </c>
      <c r="C159" s="1" t="s">
        <v>55</v>
      </c>
      <c r="D159" s="53">
        <v>1</v>
      </c>
      <c r="E159" s="2">
        <v>1116.5413999999998</v>
      </c>
      <c r="F159" s="54">
        <f>ROUND(D159*E159,2)</f>
        <v>1116.54</v>
      </c>
    </row>
    <row r="160" spans="1:6">
      <c r="A160" s="12" t="s">
        <v>100</v>
      </c>
      <c r="B160" s="13" t="s">
        <v>634</v>
      </c>
      <c r="C160" s="12"/>
      <c r="D160" s="14"/>
      <c r="E160" s="30" t="s">
        <v>895</v>
      </c>
      <c r="F160" s="14">
        <f>SUM(F161:F181)</f>
        <v>69325.290000000008</v>
      </c>
    </row>
    <row r="161" spans="1:6">
      <c r="A161" s="18" t="s">
        <v>260</v>
      </c>
      <c r="B161" s="19" t="s">
        <v>671</v>
      </c>
      <c r="C161" s="1" t="s">
        <v>55</v>
      </c>
      <c r="D161" s="53">
        <v>9</v>
      </c>
      <c r="E161" s="2">
        <v>162.7046</v>
      </c>
      <c r="F161" s="54">
        <f t="shared" ref="F161:F181" si="4">ROUND(D161*E161,2)</f>
        <v>1464.34</v>
      </c>
    </row>
    <row r="162" spans="1:6">
      <c r="A162" s="18" t="s">
        <v>261</v>
      </c>
      <c r="B162" s="19" t="s">
        <v>675</v>
      </c>
      <c r="C162" s="1" t="s">
        <v>55</v>
      </c>
      <c r="D162" s="53">
        <v>9</v>
      </c>
      <c r="E162" s="2">
        <v>162.6952</v>
      </c>
      <c r="F162" s="54">
        <f t="shared" si="4"/>
        <v>1464.26</v>
      </c>
    </row>
    <row r="163" spans="1:6">
      <c r="A163" s="18" t="s">
        <v>270</v>
      </c>
      <c r="B163" s="19" t="s">
        <v>676</v>
      </c>
      <c r="C163" s="1" t="s">
        <v>2</v>
      </c>
      <c r="D163" s="53">
        <v>40</v>
      </c>
      <c r="E163" s="2">
        <v>38.145199999999996</v>
      </c>
      <c r="F163" s="54">
        <f t="shared" si="4"/>
        <v>1525.81</v>
      </c>
    </row>
    <row r="164" spans="1:6">
      <c r="A164" s="18" t="s">
        <v>272</v>
      </c>
      <c r="B164" s="19" t="s">
        <v>684</v>
      </c>
      <c r="C164" s="1" t="s">
        <v>680</v>
      </c>
      <c r="D164" s="53">
        <v>3</v>
      </c>
      <c r="E164" s="2">
        <v>274.7244</v>
      </c>
      <c r="F164" s="54">
        <f t="shared" si="4"/>
        <v>824.17</v>
      </c>
    </row>
    <row r="165" spans="1:6">
      <c r="A165" s="18" t="s">
        <v>274</v>
      </c>
      <c r="B165" s="19" t="s">
        <v>677</v>
      </c>
      <c r="C165" s="1" t="s">
        <v>55</v>
      </c>
      <c r="D165" s="53">
        <v>30</v>
      </c>
      <c r="E165" s="2">
        <v>42.393999999999998</v>
      </c>
      <c r="F165" s="54">
        <f t="shared" si="4"/>
        <v>1271.82</v>
      </c>
    </row>
    <row r="166" spans="1:6">
      <c r="A166" s="18" t="s">
        <v>470</v>
      </c>
      <c r="B166" s="19" t="s">
        <v>678</v>
      </c>
      <c r="C166" s="1" t="s">
        <v>55</v>
      </c>
      <c r="D166" s="53">
        <v>1</v>
      </c>
      <c r="E166" s="2">
        <v>708.26179999999999</v>
      </c>
      <c r="F166" s="54">
        <f t="shared" si="4"/>
        <v>708.26</v>
      </c>
    </row>
    <row r="167" spans="1:6">
      <c r="A167" s="18" t="s">
        <v>473</v>
      </c>
      <c r="B167" s="19" t="s">
        <v>679</v>
      </c>
      <c r="C167" s="1" t="s">
        <v>55</v>
      </c>
      <c r="D167" s="53">
        <v>4</v>
      </c>
      <c r="E167" s="2">
        <v>1181.1945999999998</v>
      </c>
      <c r="F167" s="54">
        <f t="shared" si="4"/>
        <v>4724.78</v>
      </c>
    </row>
    <row r="168" spans="1:6">
      <c r="A168" s="18" t="s">
        <v>501</v>
      </c>
      <c r="B168" s="19" t="s">
        <v>674</v>
      </c>
      <c r="C168" s="1" t="s">
        <v>55</v>
      </c>
      <c r="D168" s="53">
        <v>25</v>
      </c>
      <c r="E168" s="2">
        <v>27.485599999999998</v>
      </c>
      <c r="F168" s="54">
        <f t="shared" si="4"/>
        <v>687.14</v>
      </c>
    </row>
    <row r="169" spans="1:6">
      <c r="A169" s="18" t="s">
        <v>502</v>
      </c>
      <c r="B169" s="19" t="s">
        <v>672</v>
      </c>
      <c r="C169" s="1" t="s">
        <v>55</v>
      </c>
      <c r="D169" s="53">
        <v>3</v>
      </c>
      <c r="E169" s="2">
        <v>188.16919999999999</v>
      </c>
      <c r="F169" s="54">
        <f t="shared" si="4"/>
        <v>564.51</v>
      </c>
    </row>
    <row r="170" spans="1:6">
      <c r="A170" s="18" t="s">
        <v>475</v>
      </c>
      <c r="B170" s="19" t="s">
        <v>685</v>
      </c>
      <c r="C170" s="1" t="s">
        <v>55</v>
      </c>
      <c r="D170" s="53">
        <v>1</v>
      </c>
      <c r="E170" s="2">
        <v>4824.4277999999995</v>
      </c>
      <c r="F170" s="54">
        <f t="shared" si="4"/>
        <v>4824.43</v>
      </c>
    </row>
    <row r="171" spans="1:6">
      <c r="A171" s="18" t="s">
        <v>503</v>
      </c>
      <c r="B171" s="19" t="s">
        <v>681</v>
      </c>
      <c r="C171" s="1" t="s">
        <v>3</v>
      </c>
      <c r="D171" s="53">
        <v>50</v>
      </c>
      <c r="E171" s="2">
        <v>5.9032</v>
      </c>
      <c r="F171" s="54">
        <f t="shared" si="4"/>
        <v>295.16000000000003</v>
      </c>
    </row>
    <row r="172" spans="1:6">
      <c r="A172" s="18" t="s">
        <v>506</v>
      </c>
      <c r="B172" s="19" t="s">
        <v>682</v>
      </c>
      <c r="C172" s="1" t="s">
        <v>3</v>
      </c>
      <c r="D172" s="53">
        <v>65</v>
      </c>
      <c r="E172" s="2">
        <v>13.272799999999998</v>
      </c>
      <c r="F172" s="54">
        <f t="shared" si="4"/>
        <v>862.73</v>
      </c>
    </row>
    <row r="173" spans="1:6">
      <c r="A173" s="18" t="s">
        <v>507</v>
      </c>
      <c r="B173" s="19" t="s">
        <v>683</v>
      </c>
      <c r="C173" s="1" t="s">
        <v>3</v>
      </c>
      <c r="D173" s="53">
        <v>80</v>
      </c>
      <c r="E173" s="2">
        <v>5.9032</v>
      </c>
      <c r="F173" s="54">
        <f t="shared" si="4"/>
        <v>472.26</v>
      </c>
    </row>
    <row r="174" spans="1:6">
      <c r="A174" s="18" t="s">
        <v>703</v>
      </c>
      <c r="B174" s="19" t="s">
        <v>686</v>
      </c>
      <c r="C174" s="1" t="s">
        <v>55</v>
      </c>
      <c r="D174" s="53">
        <v>1</v>
      </c>
      <c r="E174" s="2">
        <v>27850.301199999998</v>
      </c>
      <c r="F174" s="54">
        <f t="shared" si="4"/>
        <v>27850.3</v>
      </c>
    </row>
    <row r="175" spans="1:6">
      <c r="A175" s="18" t="s">
        <v>704</v>
      </c>
      <c r="B175" s="19" t="s">
        <v>687</v>
      </c>
      <c r="C175" s="1" t="s">
        <v>55</v>
      </c>
      <c r="D175" s="53">
        <v>2</v>
      </c>
      <c r="E175" s="2">
        <v>561.12360000000001</v>
      </c>
      <c r="F175" s="54">
        <f t="shared" si="4"/>
        <v>1122.25</v>
      </c>
    </row>
    <row r="176" spans="1:6" ht="25.5">
      <c r="A176" s="18" t="s">
        <v>705</v>
      </c>
      <c r="B176" s="19" t="s">
        <v>688</v>
      </c>
      <c r="C176" s="1" t="s">
        <v>55</v>
      </c>
      <c r="D176" s="53">
        <v>1</v>
      </c>
      <c r="E176" s="2">
        <v>12794.621999999999</v>
      </c>
      <c r="F176" s="54">
        <f t="shared" si="4"/>
        <v>12794.62</v>
      </c>
    </row>
    <row r="177" spans="1:6">
      <c r="A177" s="18" t="s">
        <v>706</v>
      </c>
      <c r="B177" s="19" t="s">
        <v>690</v>
      </c>
      <c r="C177" s="1" t="s">
        <v>55</v>
      </c>
      <c r="D177" s="53">
        <v>1</v>
      </c>
      <c r="E177" s="2">
        <v>5937.7543999999998</v>
      </c>
      <c r="F177" s="54">
        <f t="shared" si="4"/>
        <v>5937.75</v>
      </c>
    </row>
    <row r="178" spans="1:6">
      <c r="A178" s="18" t="s">
        <v>707</v>
      </c>
      <c r="B178" s="19" t="s">
        <v>689</v>
      </c>
      <c r="C178" s="1" t="s">
        <v>3</v>
      </c>
      <c r="D178" s="53">
        <v>80</v>
      </c>
      <c r="E178" s="2">
        <v>2.6883999999999997</v>
      </c>
      <c r="F178" s="54">
        <f t="shared" si="4"/>
        <v>215.07</v>
      </c>
    </row>
    <row r="179" spans="1:6">
      <c r="A179" s="18" t="s">
        <v>708</v>
      </c>
      <c r="B179" s="19" t="s">
        <v>691</v>
      </c>
      <c r="C179" s="1" t="s">
        <v>3</v>
      </c>
      <c r="D179" s="53">
        <v>370</v>
      </c>
      <c r="E179" s="2">
        <v>1.3535999999999999</v>
      </c>
      <c r="F179" s="54">
        <f t="shared" si="4"/>
        <v>500.83</v>
      </c>
    </row>
    <row r="180" spans="1:6">
      <c r="A180" s="18" t="s">
        <v>709</v>
      </c>
      <c r="B180" s="19" t="s">
        <v>692</v>
      </c>
      <c r="C180" s="1" t="s">
        <v>3</v>
      </c>
      <c r="D180" s="53">
        <v>120</v>
      </c>
      <c r="E180" s="2">
        <v>1.88</v>
      </c>
      <c r="F180" s="54">
        <f t="shared" si="4"/>
        <v>225.6</v>
      </c>
    </row>
    <row r="181" spans="1:6">
      <c r="A181" s="18" t="s">
        <v>729</v>
      </c>
      <c r="B181" s="19" t="s">
        <v>693</v>
      </c>
      <c r="C181" s="1" t="s">
        <v>55</v>
      </c>
      <c r="D181" s="53">
        <v>3</v>
      </c>
      <c r="E181" s="2">
        <v>329.73319999999995</v>
      </c>
      <c r="F181" s="54">
        <f t="shared" si="4"/>
        <v>989.2</v>
      </c>
    </row>
    <row r="182" spans="1:6">
      <c r="A182" s="12" t="s">
        <v>464</v>
      </c>
      <c r="B182" s="13" t="s">
        <v>640</v>
      </c>
      <c r="C182" s="12"/>
      <c r="D182" s="14"/>
      <c r="E182" s="30" t="s">
        <v>895</v>
      </c>
      <c r="F182" s="14">
        <f>SUM(F183:F200)</f>
        <v>86630.789999999979</v>
      </c>
    </row>
    <row r="183" spans="1:6">
      <c r="A183" s="26" t="s">
        <v>465</v>
      </c>
      <c r="B183" s="19" t="s">
        <v>671</v>
      </c>
      <c r="C183" s="1" t="s">
        <v>55</v>
      </c>
      <c r="D183" s="53">
        <v>6</v>
      </c>
      <c r="E183" s="2">
        <v>162.7046</v>
      </c>
      <c r="F183" s="54">
        <f t="shared" ref="F183:F200" si="5">ROUND(D183*E183,2)</f>
        <v>976.23</v>
      </c>
    </row>
    <row r="184" spans="1:6">
      <c r="A184" s="26" t="s">
        <v>466</v>
      </c>
      <c r="B184" s="19" t="s">
        <v>695</v>
      </c>
      <c r="C184" s="1" t="s">
        <v>55</v>
      </c>
      <c r="D184" s="53">
        <v>2</v>
      </c>
      <c r="E184" s="2">
        <v>162.6952</v>
      </c>
      <c r="F184" s="54">
        <f t="shared" si="5"/>
        <v>325.39</v>
      </c>
    </row>
    <row r="185" spans="1:6">
      <c r="A185" s="26" t="s">
        <v>467</v>
      </c>
      <c r="B185" s="19" t="s">
        <v>676</v>
      </c>
      <c r="C185" s="1" t="s">
        <v>2</v>
      </c>
      <c r="D185" s="53">
        <v>5</v>
      </c>
      <c r="E185" s="2">
        <v>38.145199999999996</v>
      </c>
      <c r="F185" s="54">
        <f t="shared" si="5"/>
        <v>190.73</v>
      </c>
    </row>
    <row r="186" spans="1:6">
      <c r="A186" s="26" t="s">
        <v>377</v>
      </c>
      <c r="B186" s="19" t="s">
        <v>673</v>
      </c>
      <c r="C186" s="1" t="s">
        <v>55</v>
      </c>
      <c r="D186" s="53">
        <v>6</v>
      </c>
      <c r="E186" s="2">
        <v>274.7244</v>
      </c>
      <c r="F186" s="54">
        <f t="shared" si="5"/>
        <v>1648.35</v>
      </c>
    </row>
    <row r="187" spans="1:6">
      <c r="A187" s="26" t="s">
        <v>468</v>
      </c>
      <c r="B187" s="19" t="s">
        <v>677</v>
      </c>
      <c r="C187" s="1" t="s">
        <v>55</v>
      </c>
      <c r="D187" s="53">
        <v>12</v>
      </c>
      <c r="E187" s="2">
        <v>42.393999999999998</v>
      </c>
      <c r="F187" s="54">
        <f t="shared" si="5"/>
        <v>508.73</v>
      </c>
    </row>
    <row r="188" spans="1:6">
      <c r="A188" s="26" t="s">
        <v>667</v>
      </c>
      <c r="B188" s="19" t="s">
        <v>679</v>
      </c>
      <c r="C188" s="1" t="s">
        <v>55</v>
      </c>
      <c r="D188" s="53">
        <v>2</v>
      </c>
      <c r="E188" s="2">
        <v>1181.1945999999998</v>
      </c>
      <c r="F188" s="54">
        <f t="shared" si="5"/>
        <v>2362.39</v>
      </c>
    </row>
    <row r="189" spans="1:6">
      <c r="A189" s="26" t="s">
        <v>710</v>
      </c>
      <c r="B189" s="19" t="s">
        <v>681</v>
      </c>
      <c r="C189" s="1" t="s">
        <v>3</v>
      </c>
      <c r="D189" s="53">
        <v>100</v>
      </c>
      <c r="E189" s="2">
        <v>5.9032</v>
      </c>
      <c r="F189" s="54">
        <f t="shared" si="5"/>
        <v>590.32000000000005</v>
      </c>
    </row>
    <row r="190" spans="1:6">
      <c r="A190" s="26" t="s">
        <v>711</v>
      </c>
      <c r="B190" s="19" t="s">
        <v>682</v>
      </c>
      <c r="C190" s="1" t="s">
        <v>3</v>
      </c>
      <c r="D190" s="53">
        <v>69</v>
      </c>
      <c r="E190" s="2">
        <v>13.272799999999998</v>
      </c>
      <c r="F190" s="54">
        <f t="shared" si="5"/>
        <v>915.82</v>
      </c>
    </row>
    <row r="191" spans="1:6">
      <c r="A191" s="26" t="s">
        <v>712</v>
      </c>
      <c r="B191" s="19" t="s">
        <v>672</v>
      </c>
      <c r="C191" s="1" t="s">
        <v>55</v>
      </c>
      <c r="D191" s="53">
        <v>3</v>
      </c>
      <c r="E191" s="2">
        <v>188.16919999999999</v>
      </c>
      <c r="F191" s="54">
        <f t="shared" si="5"/>
        <v>564.51</v>
      </c>
    </row>
    <row r="192" spans="1:6">
      <c r="A192" s="26" t="s">
        <v>713</v>
      </c>
      <c r="B192" s="19" t="s">
        <v>696</v>
      </c>
      <c r="C192" s="1" t="s">
        <v>55</v>
      </c>
      <c r="D192" s="53">
        <v>1</v>
      </c>
      <c r="E192" s="2">
        <v>5892.6907999999994</v>
      </c>
      <c r="F192" s="54">
        <f t="shared" si="5"/>
        <v>5892.69</v>
      </c>
    </row>
    <row r="193" spans="1:6">
      <c r="A193" s="26" t="s">
        <v>714</v>
      </c>
      <c r="B193" s="19" t="s">
        <v>697</v>
      </c>
      <c r="C193" s="1" t="s">
        <v>55</v>
      </c>
      <c r="D193" s="53">
        <v>1</v>
      </c>
      <c r="E193" s="2">
        <v>51891.036200000002</v>
      </c>
      <c r="F193" s="54">
        <f t="shared" si="5"/>
        <v>51891.040000000001</v>
      </c>
    </row>
    <row r="194" spans="1:6">
      <c r="A194" s="26" t="s">
        <v>715</v>
      </c>
      <c r="B194" s="19" t="s">
        <v>698</v>
      </c>
      <c r="C194" s="1" t="s">
        <v>3</v>
      </c>
      <c r="D194" s="53">
        <v>30</v>
      </c>
      <c r="E194" s="2">
        <v>9.042799999999998</v>
      </c>
      <c r="F194" s="54">
        <f t="shared" si="5"/>
        <v>271.27999999999997</v>
      </c>
    </row>
    <row r="195" spans="1:6" ht="25.5">
      <c r="A195" s="26" t="s">
        <v>716</v>
      </c>
      <c r="B195" s="19" t="s">
        <v>699</v>
      </c>
      <c r="C195" s="1" t="s">
        <v>55</v>
      </c>
      <c r="D195" s="53">
        <v>1</v>
      </c>
      <c r="E195" s="2">
        <v>12794.621999999999</v>
      </c>
      <c r="F195" s="54">
        <f t="shared" si="5"/>
        <v>12794.62</v>
      </c>
    </row>
    <row r="196" spans="1:6">
      <c r="A196" s="26" t="s">
        <v>717</v>
      </c>
      <c r="B196" s="19" t="s">
        <v>700</v>
      </c>
      <c r="C196" s="1" t="s">
        <v>3</v>
      </c>
      <c r="D196" s="53">
        <v>100</v>
      </c>
      <c r="E196" s="2">
        <v>3.6753999999999998</v>
      </c>
      <c r="F196" s="54">
        <f t="shared" si="5"/>
        <v>367.54</v>
      </c>
    </row>
    <row r="197" spans="1:6">
      <c r="A197" s="26" t="s">
        <v>718</v>
      </c>
      <c r="B197" s="19" t="s">
        <v>690</v>
      </c>
      <c r="C197" s="1" t="s">
        <v>55</v>
      </c>
      <c r="D197" s="53">
        <v>1</v>
      </c>
      <c r="E197" s="2">
        <v>5937.7543999999998</v>
      </c>
      <c r="F197" s="54">
        <f t="shared" si="5"/>
        <v>5937.75</v>
      </c>
    </row>
    <row r="198" spans="1:6">
      <c r="A198" s="26" t="s">
        <v>719</v>
      </c>
      <c r="B198" s="19" t="s">
        <v>691</v>
      </c>
      <c r="C198" s="1" t="s">
        <v>3</v>
      </c>
      <c r="D198" s="53">
        <v>125</v>
      </c>
      <c r="E198" s="2">
        <v>1.3535999999999999</v>
      </c>
      <c r="F198" s="54">
        <f t="shared" si="5"/>
        <v>169.2</v>
      </c>
    </row>
    <row r="199" spans="1:6">
      <c r="A199" s="26" t="s">
        <v>720</v>
      </c>
      <c r="B199" s="19" t="s">
        <v>692</v>
      </c>
      <c r="C199" s="1" t="s">
        <v>3</v>
      </c>
      <c r="D199" s="53">
        <v>125</v>
      </c>
      <c r="E199" s="2">
        <v>1.88</v>
      </c>
      <c r="F199" s="54">
        <f t="shared" si="5"/>
        <v>235</v>
      </c>
    </row>
    <row r="200" spans="1:6">
      <c r="A200" s="26" t="s">
        <v>721</v>
      </c>
      <c r="B200" s="19" t="s">
        <v>693</v>
      </c>
      <c r="C200" s="1" t="s">
        <v>55</v>
      </c>
      <c r="D200" s="53">
        <v>3</v>
      </c>
      <c r="E200" s="2">
        <v>329.73319999999995</v>
      </c>
      <c r="F200" s="54">
        <f t="shared" si="5"/>
        <v>989.2</v>
      </c>
    </row>
    <row r="201" spans="1:6">
      <c r="A201" s="12" t="s">
        <v>735</v>
      </c>
      <c r="B201" s="13" t="s">
        <v>643</v>
      </c>
      <c r="C201" s="12"/>
      <c r="D201" s="14"/>
      <c r="E201" s="30" t="s">
        <v>895</v>
      </c>
      <c r="F201" s="14">
        <f>SUM(F202:F208)</f>
        <v>3494.7299999999996</v>
      </c>
    </row>
    <row r="202" spans="1:6">
      <c r="A202" s="26" t="s">
        <v>722</v>
      </c>
      <c r="B202" s="19" t="s">
        <v>701</v>
      </c>
      <c r="C202" s="1" t="s">
        <v>55</v>
      </c>
      <c r="D202" s="53">
        <v>1</v>
      </c>
      <c r="E202" s="2">
        <v>794.38459999999998</v>
      </c>
      <c r="F202" s="54">
        <f t="shared" ref="F202:F208" si="6">ROUND(D202*E202,2)</f>
        <v>794.38</v>
      </c>
    </row>
    <row r="203" spans="1:6">
      <c r="A203" s="26" t="s">
        <v>723</v>
      </c>
      <c r="B203" s="19" t="s">
        <v>678</v>
      </c>
      <c r="C203" s="1" t="s">
        <v>55</v>
      </c>
      <c r="D203" s="53">
        <v>1</v>
      </c>
      <c r="E203" s="2">
        <v>708.26179999999999</v>
      </c>
      <c r="F203" s="54">
        <f t="shared" si="6"/>
        <v>708.26</v>
      </c>
    </row>
    <row r="204" spans="1:6">
      <c r="A204" s="26" t="s">
        <v>724</v>
      </c>
      <c r="B204" s="19" t="s">
        <v>676</v>
      </c>
      <c r="C204" s="1" t="s">
        <v>2</v>
      </c>
      <c r="D204" s="53">
        <v>6</v>
      </c>
      <c r="E204" s="2">
        <v>38.145199999999996</v>
      </c>
      <c r="F204" s="54">
        <f t="shared" si="6"/>
        <v>228.87</v>
      </c>
    </row>
    <row r="205" spans="1:6">
      <c r="A205" s="26" t="s">
        <v>725</v>
      </c>
      <c r="B205" s="19" t="s">
        <v>693</v>
      </c>
      <c r="C205" s="1" t="s">
        <v>55</v>
      </c>
      <c r="D205" s="53">
        <v>4</v>
      </c>
      <c r="E205" s="2">
        <v>329.73319999999995</v>
      </c>
      <c r="F205" s="54">
        <f t="shared" si="6"/>
        <v>1318.93</v>
      </c>
    </row>
    <row r="206" spans="1:6">
      <c r="A206" s="26" t="s">
        <v>726</v>
      </c>
      <c r="B206" s="19" t="s">
        <v>682</v>
      </c>
      <c r="C206" s="1" t="s">
        <v>3</v>
      </c>
      <c r="D206" s="53">
        <v>2</v>
      </c>
      <c r="E206" s="2">
        <v>13.272799999999998</v>
      </c>
      <c r="F206" s="54">
        <f t="shared" si="6"/>
        <v>26.55</v>
      </c>
    </row>
    <row r="207" spans="1:6">
      <c r="A207" s="26" t="s">
        <v>727</v>
      </c>
      <c r="B207" s="19" t="s">
        <v>702</v>
      </c>
      <c r="C207" s="1" t="s">
        <v>3</v>
      </c>
      <c r="D207" s="53">
        <v>40</v>
      </c>
      <c r="E207" s="2">
        <v>3.6753999999999998</v>
      </c>
      <c r="F207" s="54">
        <f t="shared" si="6"/>
        <v>147.02000000000001</v>
      </c>
    </row>
    <row r="208" spans="1:6" ht="25.5">
      <c r="A208" s="26" t="s">
        <v>728</v>
      </c>
      <c r="B208" s="19" t="s">
        <v>694</v>
      </c>
      <c r="C208" s="1" t="s">
        <v>3</v>
      </c>
      <c r="D208" s="53">
        <v>200</v>
      </c>
      <c r="E208" s="2">
        <v>1.3535999999999999</v>
      </c>
      <c r="F208" s="54">
        <f t="shared" si="6"/>
        <v>270.72000000000003</v>
      </c>
    </row>
    <row r="209" spans="1:6">
      <c r="A209" s="12"/>
      <c r="B209" s="12"/>
      <c r="C209" s="12"/>
      <c r="D209" s="14"/>
      <c r="E209" s="50" t="s">
        <v>599</v>
      </c>
      <c r="F209" s="36">
        <f>SUMIF(E8:E201,"subtotal",F8:F201)</f>
        <v>709707.84000000008</v>
      </c>
    </row>
    <row r="210" spans="1:6">
      <c r="A210" s="56"/>
      <c r="B210" s="57"/>
      <c r="C210" s="57"/>
      <c r="D210" s="58"/>
      <c r="E210" s="58"/>
      <c r="F210" s="59"/>
    </row>
    <row r="211" spans="1:6">
      <c r="A211" s="56"/>
      <c r="B211" s="57"/>
      <c r="C211" s="57"/>
      <c r="D211" s="58"/>
      <c r="E211" s="58"/>
      <c r="F211" s="59"/>
    </row>
    <row r="212" spans="1:6" ht="13.5" thickBot="1">
      <c r="A212" s="56"/>
      <c r="B212" s="57"/>
      <c r="C212" s="183"/>
      <c r="D212" s="184"/>
      <c r="E212" s="184"/>
      <c r="F212" s="185"/>
    </row>
    <row r="213" spans="1:6">
      <c r="A213" s="56"/>
      <c r="B213" s="57"/>
      <c r="C213" s="293" t="str">
        <f>basica!C81</f>
        <v>GIL DO NASCIMENTO SANTOS</v>
      </c>
      <c r="D213" s="293"/>
      <c r="E213" s="293"/>
      <c r="F213" s="293"/>
    </row>
    <row r="214" spans="1:6">
      <c r="A214" s="56"/>
      <c r="B214" s="57"/>
      <c r="C214" s="294" t="str">
        <f>basica!C82</f>
        <v>RN-26130304432</v>
      </c>
      <c r="D214" s="294"/>
      <c r="E214" s="294"/>
      <c r="F214" s="294"/>
    </row>
    <row r="215" spans="1:6">
      <c r="A215" s="56"/>
      <c r="B215" s="57"/>
      <c r="C215" s="57"/>
      <c r="D215" s="58"/>
      <c r="E215" s="58"/>
      <c r="F215" s="59"/>
    </row>
    <row r="216" spans="1:6">
      <c r="A216" s="56"/>
      <c r="B216" s="57"/>
      <c r="C216" s="57"/>
      <c r="D216" s="58"/>
      <c r="E216" s="58"/>
      <c r="F216" s="59"/>
    </row>
    <row r="217" spans="1:6">
      <c r="A217" s="56"/>
      <c r="B217" s="57"/>
      <c r="C217" s="57"/>
      <c r="D217" s="58"/>
      <c r="E217" s="58"/>
      <c r="F217" s="59"/>
    </row>
    <row r="218" spans="1:6">
      <c r="A218" s="56"/>
      <c r="B218" s="57"/>
      <c r="C218" s="57"/>
      <c r="D218" s="58"/>
      <c r="E218" s="58"/>
      <c r="F218" s="59"/>
    </row>
    <row r="219" spans="1:6">
      <c r="A219" s="56"/>
      <c r="B219" s="57"/>
      <c r="C219" s="57"/>
      <c r="D219" s="58"/>
      <c r="E219" s="58"/>
      <c r="F219" s="59"/>
    </row>
    <row r="220" spans="1:6">
      <c r="A220" s="56"/>
      <c r="B220" s="57"/>
      <c r="C220" s="57"/>
      <c r="D220" s="58"/>
      <c r="E220" s="58"/>
      <c r="F220" s="59"/>
    </row>
    <row r="221" spans="1:6">
      <c r="A221" s="56"/>
      <c r="B221" s="57"/>
      <c r="C221" s="57"/>
      <c r="D221" s="58"/>
      <c r="E221" s="58"/>
      <c r="F221" s="59"/>
    </row>
    <row r="222" spans="1:6">
      <c r="A222" s="56"/>
      <c r="B222" s="57"/>
      <c r="C222" s="57"/>
      <c r="D222" s="58"/>
      <c r="E222" s="58"/>
      <c r="F222" s="59"/>
    </row>
    <row r="223" spans="1:6">
      <c r="A223" s="56"/>
      <c r="B223" s="57"/>
      <c r="C223" s="57"/>
      <c r="D223" s="58"/>
      <c r="E223" s="58"/>
      <c r="F223" s="59"/>
    </row>
    <row r="224" spans="1:6">
      <c r="A224" s="56"/>
      <c r="B224" s="57"/>
      <c r="C224" s="57"/>
      <c r="D224" s="58"/>
      <c r="E224" s="58"/>
      <c r="F224" s="59"/>
    </row>
    <row r="225" spans="1:6">
      <c r="A225" s="56"/>
      <c r="B225" s="57"/>
      <c r="C225" s="57"/>
      <c r="D225" s="58"/>
      <c r="E225" s="58"/>
      <c r="F225" s="59"/>
    </row>
    <row r="226" spans="1:6">
      <c r="A226" s="56"/>
      <c r="B226" s="57"/>
      <c r="C226" s="57"/>
      <c r="D226" s="58"/>
      <c r="E226" s="58"/>
      <c r="F226" s="59"/>
    </row>
    <row r="227" spans="1:6">
      <c r="A227" s="56"/>
      <c r="B227" s="57"/>
      <c r="C227" s="57"/>
      <c r="D227" s="58"/>
      <c r="E227" s="58"/>
      <c r="F227" s="59"/>
    </row>
    <row r="228" spans="1:6">
      <c r="A228" s="56"/>
      <c r="B228" s="57"/>
      <c r="C228" s="57"/>
      <c r="D228" s="58"/>
      <c r="E228" s="58"/>
      <c r="F228" s="59"/>
    </row>
    <row r="229" spans="1:6">
      <c r="A229" s="56"/>
      <c r="B229" s="57"/>
      <c r="C229" s="57"/>
      <c r="D229" s="58"/>
      <c r="E229" s="58"/>
      <c r="F229" s="59"/>
    </row>
    <row r="230" spans="1:6">
      <c r="A230" s="56"/>
      <c r="B230" s="57"/>
      <c r="C230" s="57"/>
      <c r="D230" s="58"/>
      <c r="E230" s="58"/>
      <c r="F230" s="59"/>
    </row>
    <row r="231" spans="1:6">
      <c r="A231" s="56"/>
      <c r="B231" s="57"/>
      <c r="C231" s="57"/>
      <c r="D231" s="58"/>
      <c r="E231" s="58"/>
      <c r="F231" s="59"/>
    </row>
    <row r="232" spans="1:6">
      <c r="A232" s="56"/>
      <c r="B232" s="57"/>
      <c r="C232" s="57"/>
      <c r="D232" s="58"/>
      <c r="E232" s="58"/>
      <c r="F232" s="59"/>
    </row>
    <row r="233" spans="1:6">
      <c r="A233" s="56"/>
      <c r="B233" s="57"/>
      <c r="C233" s="57"/>
      <c r="D233" s="58"/>
      <c r="E233" s="58"/>
      <c r="F233" s="59"/>
    </row>
    <row r="234" spans="1:6">
      <c r="A234" s="56"/>
      <c r="B234" s="57"/>
      <c r="C234" s="57"/>
      <c r="D234" s="58"/>
      <c r="E234" s="58"/>
      <c r="F234" s="59"/>
    </row>
    <row r="235" spans="1:6">
      <c r="A235" s="56"/>
      <c r="B235" s="57"/>
      <c r="C235" s="57"/>
      <c r="D235" s="58"/>
      <c r="E235" s="58"/>
      <c r="F235" s="59"/>
    </row>
    <row r="236" spans="1:6">
      <c r="A236" s="56"/>
      <c r="B236" s="57"/>
      <c r="C236" s="57"/>
      <c r="D236" s="58"/>
      <c r="E236" s="58"/>
      <c r="F236" s="59"/>
    </row>
    <row r="237" spans="1:6">
      <c r="A237" s="56"/>
      <c r="B237" s="57"/>
      <c r="C237" s="57"/>
      <c r="D237" s="58"/>
      <c r="E237" s="58"/>
      <c r="F237" s="59"/>
    </row>
    <row r="238" spans="1:6">
      <c r="A238" s="56"/>
      <c r="B238" s="57"/>
      <c r="C238" s="57"/>
      <c r="D238" s="58"/>
      <c r="E238" s="58"/>
      <c r="F238" s="59"/>
    </row>
    <row r="239" spans="1:6">
      <c r="A239" s="56"/>
      <c r="B239" s="57"/>
      <c r="C239" s="57"/>
      <c r="D239" s="58"/>
      <c r="E239" s="58"/>
      <c r="F239" s="59"/>
    </row>
    <row r="240" spans="1:6">
      <c r="A240" s="56"/>
      <c r="B240" s="57"/>
      <c r="C240" s="57"/>
      <c r="D240" s="58"/>
      <c r="E240" s="58"/>
      <c r="F240" s="59"/>
    </row>
    <row r="241" spans="1:6">
      <c r="A241" s="56"/>
      <c r="B241" s="57"/>
      <c r="C241" s="57"/>
      <c r="D241" s="58"/>
      <c r="E241" s="58"/>
      <c r="F241" s="59"/>
    </row>
    <row r="242" spans="1:6">
      <c r="A242" s="56"/>
      <c r="B242" s="57"/>
      <c r="C242" s="57"/>
      <c r="D242" s="58"/>
      <c r="E242" s="58"/>
      <c r="F242" s="59"/>
    </row>
    <row r="243" spans="1:6">
      <c r="A243" s="56"/>
      <c r="B243" s="57"/>
      <c r="C243" s="57"/>
      <c r="D243" s="58"/>
      <c r="E243" s="58"/>
      <c r="F243" s="59"/>
    </row>
    <row r="244" spans="1:6">
      <c r="A244" s="56"/>
      <c r="B244" s="57"/>
      <c r="C244" s="57"/>
      <c r="D244" s="58"/>
      <c r="E244" s="58"/>
      <c r="F244" s="59"/>
    </row>
    <row r="245" spans="1:6">
      <c r="A245" s="56"/>
      <c r="B245" s="57"/>
      <c r="C245" s="57"/>
      <c r="D245" s="58"/>
      <c r="E245" s="58"/>
      <c r="F245" s="59"/>
    </row>
    <row r="246" spans="1:6">
      <c r="A246" s="56"/>
      <c r="B246" s="57"/>
      <c r="C246" s="57"/>
      <c r="D246" s="58"/>
      <c r="E246" s="58"/>
      <c r="F246" s="59"/>
    </row>
    <row r="247" spans="1:6">
      <c r="A247" s="56"/>
      <c r="B247" s="57"/>
      <c r="C247" s="57"/>
      <c r="D247" s="58"/>
      <c r="E247" s="58"/>
      <c r="F247" s="59"/>
    </row>
    <row r="248" spans="1:6">
      <c r="A248" s="56"/>
      <c r="B248" s="57"/>
      <c r="C248" s="57"/>
      <c r="D248" s="58"/>
      <c r="E248" s="58"/>
      <c r="F248" s="59"/>
    </row>
    <row r="249" spans="1:6">
      <c r="A249" s="56"/>
      <c r="B249" s="57"/>
      <c r="C249" s="57"/>
      <c r="D249" s="58"/>
      <c r="E249" s="58"/>
      <c r="F249" s="59"/>
    </row>
    <row r="250" spans="1:6">
      <c r="A250" s="56"/>
      <c r="B250" s="57"/>
      <c r="C250" s="57"/>
      <c r="D250" s="58"/>
      <c r="E250" s="58"/>
      <c r="F250" s="59"/>
    </row>
    <row r="251" spans="1:6">
      <c r="A251" s="56"/>
      <c r="B251" s="57"/>
      <c r="C251" s="57"/>
      <c r="D251" s="58"/>
      <c r="E251" s="58"/>
      <c r="F251" s="59"/>
    </row>
    <row r="252" spans="1:6">
      <c r="A252" s="56"/>
      <c r="B252" s="57"/>
      <c r="C252" s="57"/>
      <c r="D252" s="58"/>
      <c r="E252" s="58"/>
      <c r="F252" s="59"/>
    </row>
    <row r="253" spans="1:6">
      <c r="A253" s="56"/>
      <c r="B253" s="57"/>
      <c r="C253" s="57"/>
      <c r="D253" s="58"/>
      <c r="E253" s="58"/>
      <c r="F253" s="59"/>
    </row>
    <row r="254" spans="1:6">
      <c r="A254" s="56"/>
      <c r="B254" s="57"/>
      <c r="C254" s="57"/>
      <c r="D254" s="58"/>
      <c r="E254" s="58"/>
      <c r="F254" s="59"/>
    </row>
    <row r="255" spans="1:6">
      <c r="A255" s="56"/>
      <c r="B255" s="57"/>
      <c r="C255" s="57"/>
      <c r="D255" s="58"/>
      <c r="E255" s="58"/>
      <c r="F255" s="59"/>
    </row>
    <row r="256" spans="1:6">
      <c r="A256" s="56"/>
      <c r="B256" s="57"/>
      <c r="C256" s="57"/>
      <c r="D256" s="58"/>
      <c r="E256" s="58"/>
      <c r="F256" s="59"/>
    </row>
    <row r="257" spans="1:6">
      <c r="A257" s="56"/>
      <c r="B257" s="57"/>
      <c r="C257" s="57"/>
      <c r="D257" s="58"/>
      <c r="E257" s="58"/>
      <c r="F257" s="59"/>
    </row>
    <row r="258" spans="1:6">
      <c r="A258" s="56"/>
      <c r="B258" s="57"/>
      <c r="C258" s="57"/>
      <c r="D258" s="58"/>
      <c r="E258" s="58"/>
      <c r="F258" s="59"/>
    </row>
    <row r="259" spans="1:6">
      <c r="A259" s="56"/>
      <c r="B259" s="57"/>
      <c r="C259" s="57"/>
      <c r="D259" s="58"/>
      <c r="E259" s="58"/>
      <c r="F259" s="59"/>
    </row>
    <row r="260" spans="1:6">
      <c r="A260" s="56"/>
      <c r="B260" s="57"/>
      <c r="C260" s="57"/>
      <c r="D260" s="58"/>
      <c r="E260" s="58"/>
      <c r="F260" s="59"/>
    </row>
    <row r="261" spans="1:6">
      <c r="A261" s="56"/>
      <c r="B261" s="57"/>
      <c r="C261" s="57"/>
      <c r="D261" s="58"/>
      <c r="E261" s="58"/>
      <c r="F261" s="59"/>
    </row>
    <row r="262" spans="1:6">
      <c r="A262" s="56"/>
      <c r="B262" s="57"/>
      <c r="C262" s="57"/>
      <c r="D262" s="58"/>
      <c r="E262" s="58"/>
      <c r="F262" s="59"/>
    </row>
    <row r="263" spans="1:6">
      <c r="A263" s="56"/>
      <c r="B263" s="57"/>
      <c r="C263" s="57"/>
      <c r="D263" s="58"/>
      <c r="E263" s="58"/>
      <c r="F263" s="59"/>
    </row>
    <row r="264" spans="1:6">
      <c r="A264" s="56"/>
      <c r="B264" s="57"/>
      <c r="C264" s="57"/>
      <c r="D264" s="58"/>
      <c r="E264" s="58"/>
      <c r="F264" s="59"/>
    </row>
    <row r="265" spans="1:6">
      <c r="A265" s="56"/>
      <c r="B265" s="57"/>
      <c r="C265" s="57"/>
      <c r="D265" s="58"/>
      <c r="E265" s="58"/>
      <c r="F265" s="59"/>
    </row>
    <row r="266" spans="1:6">
      <c r="A266" s="56"/>
      <c r="B266" s="57"/>
      <c r="C266" s="57"/>
      <c r="D266" s="58"/>
      <c r="E266" s="58"/>
      <c r="F266" s="59"/>
    </row>
    <row r="267" spans="1:6">
      <c r="A267" s="56"/>
      <c r="B267" s="57"/>
      <c r="C267" s="57"/>
      <c r="D267" s="58"/>
      <c r="E267" s="58"/>
      <c r="F267" s="59"/>
    </row>
    <row r="268" spans="1:6">
      <c r="A268" s="56"/>
      <c r="B268" s="57"/>
      <c r="C268" s="57"/>
      <c r="D268" s="58"/>
      <c r="E268" s="58"/>
      <c r="F268" s="59"/>
    </row>
    <row r="269" spans="1:6">
      <c r="A269" s="56"/>
      <c r="B269" s="57"/>
      <c r="C269" s="57"/>
      <c r="D269" s="58"/>
      <c r="E269" s="58"/>
      <c r="F269" s="59"/>
    </row>
    <row r="270" spans="1:6">
      <c r="A270" s="56"/>
      <c r="B270" s="57"/>
      <c r="C270" s="57"/>
      <c r="D270" s="58"/>
      <c r="E270" s="58"/>
      <c r="F270" s="59"/>
    </row>
    <row r="271" spans="1:6">
      <c r="A271" s="56"/>
      <c r="B271" s="57"/>
      <c r="C271" s="57"/>
      <c r="D271" s="58"/>
      <c r="E271" s="58"/>
      <c r="F271" s="59"/>
    </row>
    <row r="272" spans="1:6">
      <c r="A272" s="56"/>
      <c r="B272" s="57"/>
      <c r="C272" s="57"/>
      <c r="D272" s="58"/>
      <c r="E272" s="58"/>
      <c r="F272" s="59"/>
    </row>
    <row r="273" spans="1:6">
      <c r="A273" s="56"/>
      <c r="B273" s="57"/>
      <c r="C273" s="57"/>
      <c r="D273" s="58"/>
      <c r="E273" s="58"/>
      <c r="F273" s="59"/>
    </row>
    <row r="274" spans="1:6">
      <c r="A274" s="56"/>
      <c r="B274" s="57"/>
      <c r="C274" s="57"/>
      <c r="D274" s="58"/>
      <c r="E274" s="58"/>
      <c r="F274" s="59"/>
    </row>
    <row r="275" spans="1:6">
      <c r="A275" s="56"/>
      <c r="B275" s="57"/>
      <c r="C275" s="57"/>
      <c r="D275" s="58"/>
      <c r="E275" s="58"/>
      <c r="F275" s="59"/>
    </row>
    <row r="276" spans="1:6">
      <c r="A276" s="56"/>
      <c r="B276" s="57"/>
      <c r="C276" s="57"/>
      <c r="D276" s="58"/>
      <c r="E276" s="58"/>
      <c r="F276" s="59"/>
    </row>
    <row r="277" spans="1:6">
      <c r="A277" s="56"/>
      <c r="B277" s="57"/>
      <c r="C277" s="57"/>
      <c r="D277" s="58"/>
      <c r="E277" s="58"/>
      <c r="F277" s="59"/>
    </row>
    <row r="278" spans="1:6">
      <c r="A278" s="56"/>
      <c r="B278" s="57"/>
      <c r="C278" s="57"/>
      <c r="D278" s="58"/>
      <c r="E278" s="58"/>
      <c r="F278" s="59"/>
    </row>
    <row r="279" spans="1:6">
      <c r="A279" s="56"/>
      <c r="B279" s="57"/>
      <c r="C279" s="57"/>
      <c r="D279" s="58"/>
      <c r="E279" s="58"/>
      <c r="F279" s="59"/>
    </row>
    <row r="280" spans="1:6">
      <c r="A280" s="56"/>
      <c r="B280" s="57"/>
      <c r="C280" s="57"/>
      <c r="D280" s="58"/>
      <c r="E280" s="58"/>
      <c r="F280" s="59"/>
    </row>
    <row r="281" spans="1:6">
      <c r="A281" s="56"/>
      <c r="B281" s="57"/>
      <c r="C281" s="57"/>
      <c r="D281" s="58"/>
      <c r="E281" s="58"/>
      <c r="F281" s="59"/>
    </row>
    <row r="282" spans="1:6">
      <c r="A282" s="56"/>
      <c r="B282" s="57"/>
      <c r="C282" s="57"/>
      <c r="D282" s="58"/>
      <c r="E282" s="58"/>
      <c r="F282" s="59"/>
    </row>
    <row r="283" spans="1:6">
      <c r="A283" s="56"/>
      <c r="B283" s="57"/>
      <c r="C283" s="57"/>
      <c r="D283" s="58"/>
      <c r="E283" s="58"/>
      <c r="F283" s="59"/>
    </row>
    <row r="284" spans="1:6">
      <c r="A284" s="56"/>
      <c r="B284" s="57"/>
      <c r="C284" s="57"/>
      <c r="D284" s="58"/>
      <c r="E284" s="58"/>
      <c r="F284" s="59"/>
    </row>
    <row r="285" spans="1:6">
      <c r="A285" s="56"/>
      <c r="B285" s="57"/>
      <c r="C285" s="57"/>
      <c r="D285" s="58"/>
      <c r="E285" s="58"/>
      <c r="F285" s="59"/>
    </row>
    <row r="286" spans="1:6">
      <c r="A286" s="56"/>
      <c r="B286" s="57"/>
      <c r="C286" s="57"/>
      <c r="D286" s="58"/>
      <c r="E286" s="58"/>
      <c r="F286" s="59"/>
    </row>
    <row r="287" spans="1:6">
      <c r="A287" s="56"/>
      <c r="B287" s="57"/>
      <c r="C287" s="57"/>
      <c r="D287" s="58"/>
      <c r="E287" s="58"/>
      <c r="F287" s="59"/>
    </row>
    <row r="288" spans="1:6">
      <c r="A288" s="56"/>
      <c r="B288" s="57"/>
      <c r="C288" s="57"/>
      <c r="D288" s="58"/>
      <c r="E288" s="58"/>
      <c r="F288" s="59"/>
    </row>
    <row r="289" spans="1:6">
      <c r="A289" s="56"/>
      <c r="B289" s="57"/>
      <c r="C289" s="57"/>
      <c r="D289" s="58"/>
      <c r="E289" s="58"/>
      <c r="F289" s="59"/>
    </row>
    <row r="290" spans="1:6">
      <c r="A290" s="56"/>
      <c r="B290" s="57"/>
      <c r="C290" s="57"/>
      <c r="D290" s="58"/>
      <c r="E290" s="58"/>
      <c r="F290" s="59"/>
    </row>
    <row r="291" spans="1:6">
      <c r="A291" s="56"/>
      <c r="B291" s="57"/>
      <c r="C291" s="57"/>
      <c r="D291" s="58"/>
      <c r="E291" s="58"/>
      <c r="F291" s="59"/>
    </row>
    <row r="292" spans="1:6">
      <c r="A292" s="56"/>
      <c r="B292" s="57"/>
      <c r="C292" s="57"/>
      <c r="D292" s="58"/>
      <c r="E292" s="58"/>
      <c r="F292" s="59"/>
    </row>
    <row r="293" spans="1:6">
      <c r="A293" s="56"/>
      <c r="B293" s="57"/>
      <c r="C293" s="57"/>
      <c r="D293" s="58"/>
      <c r="E293" s="58"/>
      <c r="F293" s="59"/>
    </row>
    <row r="294" spans="1:6">
      <c r="A294" s="56"/>
      <c r="B294" s="57"/>
      <c r="C294" s="57"/>
      <c r="D294" s="58"/>
      <c r="E294" s="58"/>
      <c r="F294" s="59"/>
    </row>
    <row r="295" spans="1:6">
      <c r="A295" s="56"/>
      <c r="B295" s="57"/>
      <c r="C295" s="57"/>
      <c r="D295" s="58"/>
      <c r="E295" s="58"/>
      <c r="F295" s="59"/>
    </row>
    <row r="296" spans="1:6">
      <c r="A296" s="56"/>
      <c r="B296" s="57"/>
      <c r="C296" s="57"/>
      <c r="D296" s="58"/>
      <c r="E296" s="58"/>
      <c r="F296" s="59"/>
    </row>
    <row r="297" spans="1:6">
      <c r="A297" s="56"/>
      <c r="B297" s="57"/>
      <c r="C297" s="57"/>
      <c r="D297" s="58"/>
      <c r="E297" s="58"/>
      <c r="F297" s="59"/>
    </row>
    <row r="298" spans="1:6">
      <c r="A298" s="56"/>
      <c r="B298" s="57"/>
      <c r="C298" s="57"/>
      <c r="D298" s="58"/>
      <c r="E298" s="58"/>
      <c r="F298" s="59"/>
    </row>
    <row r="299" spans="1:6">
      <c r="A299" s="56"/>
      <c r="B299" s="57"/>
      <c r="C299" s="57"/>
      <c r="D299" s="58"/>
      <c r="E299" s="58"/>
      <c r="F299" s="59"/>
    </row>
    <row r="300" spans="1:6">
      <c r="A300" s="56"/>
      <c r="B300" s="57"/>
      <c r="C300" s="57"/>
      <c r="D300" s="58"/>
      <c r="E300" s="58"/>
      <c r="F300" s="59"/>
    </row>
    <row r="301" spans="1:6">
      <c r="A301" s="56"/>
      <c r="B301" s="57"/>
      <c r="C301" s="57"/>
      <c r="D301" s="58"/>
      <c r="E301" s="58"/>
      <c r="F301" s="59"/>
    </row>
    <row r="302" spans="1:6">
      <c r="A302" s="56"/>
      <c r="B302" s="57"/>
      <c r="C302" s="57"/>
      <c r="D302" s="58"/>
      <c r="E302" s="58"/>
      <c r="F302" s="59"/>
    </row>
    <row r="303" spans="1:6">
      <c r="A303" s="56"/>
      <c r="B303" s="57"/>
      <c r="C303" s="57"/>
      <c r="D303" s="58"/>
      <c r="E303" s="58"/>
      <c r="F303" s="59"/>
    </row>
    <row r="304" spans="1:6">
      <c r="A304" s="56"/>
      <c r="B304" s="57"/>
      <c r="C304" s="57"/>
      <c r="D304" s="58"/>
      <c r="E304" s="58"/>
      <c r="F304" s="59"/>
    </row>
    <row r="305" spans="1:6">
      <c r="A305" s="56"/>
      <c r="B305" s="57"/>
      <c r="C305" s="57"/>
      <c r="D305" s="58"/>
      <c r="E305" s="58"/>
      <c r="F305" s="59"/>
    </row>
    <row r="306" spans="1:6">
      <c r="A306" s="56"/>
      <c r="B306" s="57"/>
      <c r="C306" s="57"/>
      <c r="D306" s="58"/>
      <c r="E306" s="58"/>
      <c r="F306" s="59"/>
    </row>
    <row r="307" spans="1:6">
      <c r="A307" s="56"/>
      <c r="B307" s="57"/>
      <c r="C307" s="57"/>
      <c r="D307" s="58"/>
      <c r="E307" s="58"/>
      <c r="F307" s="59"/>
    </row>
    <row r="308" spans="1:6">
      <c r="A308" s="56"/>
      <c r="B308" s="57"/>
      <c r="C308" s="57"/>
      <c r="D308" s="58"/>
      <c r="E308" s="58"/>
      <c r="F308" s="59"/>
    </row>
    <row r="309" spans="1:6">
      <c r="A309" s="56"/>
      <c r="B309" s="57"/>
      <c r="C309" s="57"/>
      <c r="D309" s="58"/>
      <c r="E309" s="58"/>
      <c r="F309" s="59"/>
    </row>
    <row r="310" spans="1:6">
      <c r="A310" s="56"/>
      <c r="B310" s="57"/>
      <c r="C310" s="57"/>
      <c r="D310" s="58"/>
      <c r="E310" s="58"/>
      <c r="F310" s="59"/>
    </row>
    <row r="311" spans="1:6">
      <c r="A311" s="56"/>
      <c r="B311" s="57"/>
      <c r="C311" s="57"/>
      <c r="D311" s="58"/>
      <c r="E311" s="58"/>
      <c r="F311" s="59"/>
    </row>
    <row r="312" spans="1:6">
      <c r="A312" s="56"/>
      <c r="B312" s="57"/>
      <c r="C312" s="57"/>
      <c r="D312" s="58"/>
      <c r="E312" s="58"/>
      <c r="F312" s="59"/>
    </row>
    <row r="313" spans="1:6">
      <c r="A313" s="56"/>
      <c r="B313" s="57"/>
      <c r="C313" s="57"/>
      <c r="D313" s="58"/>
      <c r="E313" s="58"/>
      <c r="F313" s="59"/>
    </row>
    <row r="314" spans="1:6">
      <c r="A314" s="56"/>
      <c r="B314" s="57"/>
      <c r="C314" s="57"/>
      <c r="D314" s="58"/>
      <c r="E314" s="58"/>
      <c r="F314" s="59"/>
    </row>
    <row r="315" spans="1:6">
      <c r="A315" s="56"/>
      <c r="B315" s="57"/>
      <c r="C315" s="57"/>
      <c r="D315" s="58"/>
      <c r="E315" s="58"/>
      <c r="F315" s="59"/>
    </row>
    <row r="316" spans="1:6">
      <c r="A316" s="56"/>
      <c r="B316" s="57"/>
      <c r="C316" s="57"/>
      <c r="D316" s="58"/>
      <c r="E316" s="58"/>
      <c r="F316" s="59"/>
    </row>
    <row r="317" spans="1:6">
      <c r="A317" s="56"/>
      <c r="B317" s="57"/>
      <c r="C317" s="57"/>
      <c r="D317" s="58"/>
      <c r="E317" s="58"/>
      <c r="F317" s="59"/>
    </row>
    <row r="318" spans="1:6">
      <c r="A318" s="56"/>
      <c r="B318" s="57"/>
      <c r="C318" s="57"/>
      <c r="D318" s="58"/>
      <c r="E318" s="58"/>
      <c r="F318" s="59"/>
    </row>
    <row r="319" spans="1:6">
      <c r="A319" s="56"/>
      <c r="B319" s="57"/>
      <c r="C319" s="57"/>
      <c r="D319" s="58"/>
      <c r="E319" s="58"/>
      <c r="F319" s="59"/>
    </row>
    <row r="320" spans="1:6">
      <c r="A320" s="56"/>
      <c r="B320" s="57"/>
      <c r="C320" s="57"/>
      <c r="D320" s="58"/>
      <c r="E320" s="58"/>
      <c r="F320" s="59"/>
    </row>
    <row r="321" spans="1:6">
      <c r="A321" s="56"/>
      <c r="B321" s="57"/>
      <c r="C321" s="57"/>
      <c r="D321" s="58"/>
      <c r="E321" s="58"/>
      <c r="F321" s="59"/>
    </row>
    <row r="322" spans="1:6">
      <c r="A322" s="56"/>
      <c r="B322" s="57"/>
      <c r="C322" s="57"/>
      <c r="D322" s="58"/>
      <c r="E322" s="58"/>
      <c r="F322" s="59"/>
    </row>
    <row r="323" spans="1:6">
      <c r="A323" s="56"/>
      <c r="B323" s="57"/>
      <c r="C323" s="57"/>
      <c r="D323" s="58"/>
      <c r="E323" s="58"/>
      <c r="F323" s="59"/>
    </row>
    <row r="324" spans="1:6">
      <c r="A324" s="56"/>
      <c r="B324" s="57"/>
      <c r="C324" s="57"/>
      <c r="D324" s="58"/>
      <c r="E324" s="58"/>
      <c r="F324" s="59"/>
    </row>
    <row r="325" spans="1:6">
      <c r="A325" s="56"/>
      <c r="B325" s="57"/>
      <c r="C325" s="57"/>
      <c r="D325" s="58"/>
      <c r="E325" s="58"/>
      <c r="F325" s="59"/>
    </row>
    <row r="326" spans="1:6">
      <c r="A326" s="56"/>
      <c r="B326" s="57"/>
      <c r="C326" s="57"/>
      <c r="D326" s="58"/>
      <c r="E326" s="58"/>
      <c r="F326" s="59"/>
    </row>
    <row r="327" spans="1:6">
      <c r="A327" s="56"/>
      <c r="B327" s="57"/>
      <c r="C327" s="57"/>
      <c r="D327" s="58"/>
      <c r="E327" s="58"/>
      <c r="F327" s="59"/>
    </row>
    <row r="328" spans="1:6">
      <c r="A328" s="56"/>
      <c r="B328" s="57"/>
      <c r="C328" s="57"/>
      <c r="D328" s="58"/>
      <c r="E328" s="58"/>
      <c r="F328" s="59"/>
    </row>
    <row r="329" spans="1:6">
      <c r="A329" s="56"/>
      <c r="B329" s="57"/>
      <c r="C329" s="57"/>
      <c r="D329" s="58"/>
      <c r="E329" s="58"/>
      <c r="F329" s="59"/>
    </row>
    <row r="330" spans="1:6">
      <c r="A330" s="56"/>
      <c r="B330" s="57"/>
      <c r="C330" s="57"/>
      <c r="D330" s="58"/>
      <c r="E330" s="58"/>
      <c r="F330" s="59"/>
    </row>
    <row r="331" spans="1:6">
      <c r="A331" s="56"/>
      <c r="B331" s="57"/>
      <c r="C331" s="57"/>
      <c r="D331" s="58"/>
      <c r="E331" s="58"/>
      <c r="F331" s="59"/>
    </row>
    <row r="332" spans="1:6">
      <c r="A332" s="56"/>
      <c r="B332" s="57"/>
      <c r="C332" s="57"/>
      <c r="D332" s="58"/>
      <c r="E332" s="58"/>
      <c r="F332" s="59"/>
    </row>
    <row r="333" spans="1:6">
      <c r="A333" s="56"/>
      <c r="B333" s="57"/>
      <c r="C333" s="57"/>
      <c r="D333" s="58"/>
      <c r="E333" s="58"/>
      <c r="F333" s="59"/>
    </row>
    <row r="334" spans="1:6">
      <c r="A334" s="56"/>
      <c r="B334" s="57"/>
      <c r="C334" s="57"/>
      <c r="D334" s="58"/>
      <c r="E334" s="58"/>
      <c r="F334" s="59"/>
    </row>
    <row r="335" spans="1:6">
      <c r="A335" s="56"/>
      <c r="B335" s="57"/>
      <c r="C335" s="57"/>
      <c r="D335" s="58"/>
      <c r="E335" s="58"/>
      <c r="F335" s="59"/>
    </row>
    <row r="336" spans="1:6">
      <c r="A336" s="56"/>
      <c r="B336" s="57"/>
      <c r="C336" s="57"/>
      <c r="D336" s="58"/>
      <c r="E336" s="58"/>
      <c r="F336" s="59"/>
    </row>
    <row r="337" spans="1:6">
      <c r="A337" s="56"/>
      <c r="B337" s="57"/>
      <c r="C337" s="57"/>
      <c r="D337" s="58"/>
      <c r="E337" s="58"/>
      <c r="F337" s="59"/>
    </row>
    <row r="338" spans="1:6">
      <c r="A338" s="56"/>
      <c r="B338" s="57"/>
      <c r="C338" s="57"/>
      <c r="D338" s="58"/>
      <c r="E338" s="58"/>
      <c r="F338" s="59"/>
    </row>
    <row r="339" spans="1:6">
      <c r="A339" s="56"/>
      <c r="B339" s="57"/>
      <c r="C339" s="57"/>
      <c r="D339" s="58"/>
      <c r="E339" s="58"/>
      <c r="F339" s="59"/>
    </row>
    <row r="340" spans="1:6">
      <c r="A340" s="56"/>
      <c r="B340" s="57"/>
      <c r="C340" s="57"/>
      <c r="D340" s="58"/>
      <c r="E340" s="58"/>
      <c r="F340" s="59"/>
    </row>
    <row r="341" spans="1:6">
      <c r="A341" s="56"/>
      <c r="B341" s="57"/>
      <c r="C341" s="57"/>
      <c r="D341" s="58"/>
      <c r="E341" s="58"/>
      <c r="F341" s="59"/>
    </row>
    <row r="342" spans="1:6">
      <c r="A342" s="56"/>
      <c r="B342" s="57"/>
      <c r="C342" s="57"/>
      <c r="D342" s="58"/>
      <c r="E342" s="58"/>
      <c r="F342" s="59"/>
    </row>
    <row r="343" spans="1:6">
      <c r="A343" s="56"/>
      <c r="B343" s="57"/>
      <c r="C343" s="57"/>
      <c r="D343" s="58"/>
      <c r="E343" s="58"/>
      <c r="F343" s="59"/>
    </row>
    <row r="344" spans="1:6">
      <c r="A344" s="56"/>
      <c r="B344" s="57"/>
      <c r="C344" s="57"/>
      <c r="D344" s="58"/>
      <c r="E344" s="58"/>
      <c r="F344" s="59"/>
    </row>
    <row r="345" spans="1:6">
      <c r="A345" s="56"/>
      <c r="B345" s="57"/>
      <c r="C345" s="57"/>
      <c r="D345" s="58"/>
      <c r="E345" s="58"/>
      <c r="F345" s="59"/>
    </row>
    <row r="346" spans="1:6">
      <c r="A346" s="56"/>
      <c r="B346" s="57"/>
      <c r="C346" s="57"/>
      <c r="D346" s="58"/>
      <c r="E346" s="58"/>
      <c r="F346" s="59"/>
    </row>
    <row r="347" spans="1:6">
      <c r="A347" s="56"/>
      <c r="B347" s="57"/>
      <c r="C347" s="57"/>
      <c r="D347" s="58"/>
      <c r="E347" s="58"/>
      <c r="F347" s="59"/>
    </row>
    <row r="348" spans="1:6">
      <c r="A348" s="56"/>
      <c r="B348" s="57"/>
      <c r="C348" s="57"/>
      <c r="D348" s="58"/>
      <c r="E348" s="58"/>
      <c r="F348" s="59"/>
    </row>
    <row r="349" spans="1:6">
      <c r="A349" s="56"/>
      <c r="B349" s="57"/>
      <c r="C349" s="57"/>
      <c r="D349" s="58"/>
      <c r="E349" s="58"/>
      <c r="F349" s="59"/>
    </row>
    <row r="350" spans="1:6">
      <c r="A350" s="56"/>
      <c r="B350" s="57"/>
      <c r="C350" s="57"/>
      <c r="D350" s="58"/>
      <c r="E350" s="58"/>
      <c r="F350" s="59"/>
    </row>
    <row r="351" spans="1:6">
      <c r="A351" s="56"/>
      <c r="B351" s="57"/>
      <c r="C351" s="57"/>
      <c r="D351" s="58"/>
      <c r="E351" s="58"/>
      <c r="F351" s="59"/>
    </row>
    <row r="352" spans="1:6">
      <c r="A352" s="56"/>
      <c r="B352" s="57"/>
      <c r="C352" s="57"/>
      <c r="D352" s="58"/>
      <c r="E352" s="58"/>
      <c r="F352" s="59"/>
    </row>
    <row r="353" spans="1:6">
      <c r="A353" s="56"/>
      <c r="B353" s="57"/>
      <c r="C353" s="57"/>
      <c r="D353" s="58"/>
      <c r="E353" s="58"/>
      <c r="F353" s="59"/>
    </row>
    <row r="354" spans="1:6">
      <c r="A354" s="56"/>
      <c r="B354" s="57"/>
      <c r="C354" s="57"/>
      <c r="D354" s="58"/>
      <c r="E354" s="58"/>
      <c r="F354" s="59"/>
    </row>
    <row r="355" spans="1:6">
      <c r="A355" s="56"/>
      <c r="B355" s="57"/>
      <c r="C355" s="57"/>
      <c r="D355" s="58"/>
      <c r="E355" s="58"/>
      <c r="F355" s="59"/>
    </row>
    <row r="356" spans="1:6">
      <c r="A356" s="56"/>
      <c r="B356" s="57"/>
      <c r="C356" s="57"/>
      <c r="D356" s="58"/>
      <c r="E356" s="58"/>
      <c r="F356" s="59"/>
    </row>
    <row r="357" spans="1:6">
      <c r="A357" s="56"/>
      <c r="B357" s="57"/>
      <c r="C357" s="57"/>
      <c r="D357" s="58"/>
      <c r="E357" s="58"/>
      <c r="F357" s="59"/>
    </row>
    <row r="358" spans="1:6">
      <c r="A358" s="56"/>
      <c r="B358" s="57"/>
      <c r="C358" s="57"/>
      <c r="D358" s="58"/>
      <c r="E358" s="58"/>
      <c r="F358" s="59"/>
    </row>
    <row r="359" spans="1:6">
      <c r="A359" s="56"/>
      <c r="B359" s="57"/>
      <c r="C359" s="57"/>
      <c r="D359" s="58"/>
      <c r="E359" s="58"/>
      <c r="F359" s="59"/>
    </row>
    <row r="360" spans="1:6">
      <c r="A360" s="56"/>
      <c r="B360" s="57"/>
      <c r="C360" s="57"/>
      <c r="D360" s="58"/>
      <c r="E360" s="58"/>
      <c r="F360" s="59"/>
    </row>
    <row r="361" spans="1:6">
      <c r="A361" s="56"/>
      <c r="B361" s="57"/>
      <c r="C361" s="57"/>
      <c r="D361" s="58"/>
      <c r="E361" s="58"/>
      <c r="F361" s="59"/>
    </row>
    <row r="362" spans="1:6">
      <c r="A362" s="56"/>
      <c r="B362" s="57"/>
      <c r="C362" s="57"/>
      <c r="D362" s="58"/>
      <c r="E362" s="58"/>
      <c r="F362" s="59"/>
    </row>
    <row r="363" spans="1:6">
      <c r="A363" s="56"/>
      <c r="B363" s="57"/>
      <c r="C363" s="57"/>
      <c r="D363" s="58"/>
      <c r="E363" s="58"/>
      <c r="F363" s="59"/>
    </row>
    <row r="364" spans="1:6">
      <c r="A364" s="56"/>
      <c r="B364" s="57"/>
      <c r="C364" s="57"/>
      <c r="D364" s="58"/>
      <c r="E364" s="58"/>
      <c r="F364" s="59"/>
    </row>
    <row r="365" spans="1:6">
      <c r="A365" s="56"/>
      <c r="B365" s="57"/>
      <c r="C365" s="57"/>
      <c r="D365" s="58"/>
      <c r="E365" s="58"/>
      <c r="F365" s="59"/>
    </row>
    <row r="366" spans="1:6">
      <c r="A366" s="56"/>
      <c r="B366" s="57"/>
      <c r="C366" s="57"/>
      <c r="D366" s="58"/>
      <c r="E366" s="58"/>
      <c r="F366" s="59"/>
    </row>
    <row r="367" spans="1:6">
      <c r="A367" s="56"/>
      <c r="B367" s="57"/>
      <c r="C367" s="57"/>
      <c r="D367" s="58"/>
      <c r="E367" s="58"/>
      <c r="F367" s="59"/>
    </row>
    <row r="368" spans="1:6">
      <c r="A368" s="56"/>
      <c r="B368" s="57"/>
      <c r="C368" s="57"/>
      <c r="D368" s="58"/>
      <c r="E368" s="58"/>
      <c r="F368" s="59"/>
    </row>
    <row r="369" spans="1:6">
      <c r="A369" s="56"/>
      <c r="B369" s="57"/>
      <c r="C369" s="57"/>
      <c r="D369" s="58"/>
      <c r="E369" s="58"/>
      <c r="F369" s="59"/>
    </row>
    <row r="370" spans="1:6">
      <c r="A370" s="56"/>
      <c r="B370" s="57"/>
      <c r="C370" s="57"/>
      <c r="D370" s="58"/>
      <c r="E370" s="58"/>
      <c r="F370" s="59"/>
    </row>
    <row r="371" spans="1:6">
      <c r="A371" s="56"/>
      <c r="B371" s="57"/>
      <c r="C371" s="57"/>
      <c r="D371" s="58"/>
      <c r="E371" s="58"/>
      <c r="F371" s="59"/>
    </row>
    <row r="372" spans="1:6">
      <c r="A372" s="56"/>
      <c r="B372" s="57"/>
      <c r="C372" s="57"/>
      <c r="D372" s="58"/>
      <c r="E372" s="58"/>
      <c r="F372" s="59"/>
    </row>
    <row r="373" spans="1:6">
      <c r="A373" s="56"/>
      <c r="B373" s="57"/>
      <c r="C373" s="57"/>
      <c r="D373" s="58"/>
      <c r="E373" s="58"/>
      <c r="F373" s="59"/>
    </row>
    <row r="374" spans="1:6">
      <c r="A374" s="56"/>
      <c r="B374" s="57"/>
      <c r="C374" s="57"/>
      <c r="D374" s="58"/>
      <c r="E374" s="58"/>
      <c r="F374" s="59"/>
    </row>
    <row r="375" spans="1:6">
      <c r="A375" s="56"/>
      <c r="B375" s="57"/>
      <c r="C375" s="57"/>
      <c r="D375" s="58"/>
      <c r="E375" s="58"/>
      <c r="F375" s="59"/>
    </row>
    <row r="376" spans="1:6">
      <c r="A376" s="56"/>
      <c r="B376" s="57"/>
      <c r="C376" s="57"/>
      <c r="D376" s="58"/>
      <c r="E376" s="58"/>
      <c r="F376" s="59"/>
    </row>
    <row r="377" spans="1:6">
      <c r="A377" s="56"/>
      <c r="B377" s="57"/>
      <c r="C377" s="57"/>
      <c r="D377" s="58"/>
      <c r="E377" s="58"/>
      <c r="F377" s="59"/>
    </row>
    <row r="378" spans="1:6">
      <c r="A378" s="56"/>
      <c r="B378" s="57"/>
      <c r="C378" s="57"/>
      <c r="D378" s="58"/>
      <c r="E378" s="58"/>
      <c r="F378" s="59"/>
    </row>
    <row r="379" spans="1:6">
      <c r="A379" s="56"/>
      <c r="B379" s="57"/>
      <c r="C379" s="57"/>
      <c r="D379" s="58"/>
      <c r="E379" s="58"/>
      <c r="F379" s="59"/>
    </row>
    <row r="380" spans="1:6">
      <c r="A380" s="56"/>
      <c r="B380" s="57"/>
      <c r="C380" s="57"/>
      <c r="D380" s="58"/>
      <c r="E380" s="58"/>
      <c r="F380" s="59"/>
    </row>
    <row r="381" spans="1:6">
      <c r="A381" s="56"/>
      <c r="B381" s="57"/>
      <c r="C381" s="57"/>
      <c r="D381" s="58"/>
      <c r="E381" s="58"/>
      <c r="F381" s="59"/>
    </row>
    <row r="382" spans="1:6">
      <c r="A382" s="56"/>
      <c r="B382" s="57"/>
      <c r="C382" s="57"/>
      <c r="D382" s="58"/>
      <c r="E382" s="58"/>
      <c r="F382" s="59"/>
    </row>
    <row r="383" spans="1:6">
      <c r="A383" s="56"/>
      <c r="B383" s="57"/>
      <c r="C383" s="57"/>
      <c r="D383" s="58"/>
      <c r="E383" s="58"/>
      <c r="F383" s="59"/>
    </row>
    <row r="384" spans="1:6">
      <c r="A384" s="56"/>
      <c r="B384" s="57"/>
      <c r="C384" s="57"/>
      <c r="D384" s="58"/>
      <c r="E384" s="58"/>
      <c r="F384" s="59"/>
    </row>
    <row r="385" spans="1:6">
      <c r="A385" s="56"/>
      <c r="B385" s="57"/>
      <c r="C385" s="57"/>
      <c r="D385" s="58"/>
      <c r="E385" s="58"/>
      <c r="F385" s="59"/>
    </row>
    <row r="386" spans="1:6">
      <c r="A386" s="56"/>
      <c r="B386" s="57"/>
      <c r="C386" s="57"/>
      <c r="D386" s="58"/>
      <c r="E386" s="58"/>
      <c r="F386" s="59"/>
    </row>
    <row r="387" spans="1:6">
      <c r="A387" s="56"/>
      <c r="B387" s="57"/>
      <c r="C387" s="57"/>
      <c r="D387" s="58"/>
      <c r="E387" s="58"/>
      <c r="F387" s="59"/>
    </row>
    <row r="388" spans="1:6">
      <c r="A388" s="56"/>
      <c r="B388" s="57"/>
      <c r="C388" s="57"/>
      <c r="D388" s="58"/>
      <c r="E388" s="58"/>
      <c r="F388" s="59"/>
    </row>
    <row r="389" spans="1:6">
      <c r="A389" s="56"/>
      <c r="B389" s="57"/>
      <c r="C389" s="57"/>
      <c r="D389" s="58"/>
      <c r="E389" s="58"/>
      <c r="F389" s="59"/>
    </row>
    <row r="390" spans="1:6">
      <c r="A390" s="56"/>
      <c r="B390" s="57"/>
      <c r="C390" s="57"/>
      <c r="D390" s="58"/>
      <c r="E390" s="58"/>
      <c r="F390" s="59"/>
    </row>
    <row r="391" spans="1:6">
      <c r="A391" s="56"/>
      <c r="B391" s="57"/>
      <c r="C391" s="57"/>
      <c r="D391" s="58"/>
      <c r="E391" s="58"/>
      <c r="F391" s="59"/>
    </row>
    <row r="392" spans="1:6">
      <c r="A392" s="56"/>
      <c r="B392" s="57"/>
      <c r="C392" s="57"/>
      <c r="D392" s="58"/>
      <c r="E392" s="58"/>
      <c r="F392" s="59"/>
    </row>
    <row r="393" spans="1:6">
      <c r="A393" s="56"/>
      <c r="B393" s="57"/>
      <c r="C393" s="57"/>
      <c r="D393" s="58"/>
      <c r="E393" s="58"/>
      <c r="F393" s="59"/>
    </row>
    <row r="394" spans="1:6">
      <c r="A394" s="56"/>
      <c r="B394" s="57"/>
      <c r="C394" s="57"/>
      <c r="D394" s="58"/>
      <c r="E394" s="58"/>
      <c r="F394" s="59"/>
    </row>
    <row r="395" spans="1:6">
      <c r="A395" s="56"/>
      <c r="B395" s="57"/>
      <c r="C395" s="57"/>
      <c r="D395" s="58"/>
      <c r="E395" s="58"/>
      <c r="F395" s="59"/>
    </row>
    <row r="396" spans="1:6">
      <c r="A396" s="56"/>
      <c r="B396" s="57"/>
      <c r="C396" s="57"/>
      <c r="D396" s="58"/>
      <c r="E396" s="58"/>
      <c r="F396" s="59"/>
    </row>
    <row r="397" spans="1:6">
      <c r="A397" s="56"/>
      <c r="B397" s="57"/>
      <c r="C397" s="57"/>
      <c r="D397" s="58"/>
      <c r="E397" s="58"/>
      <c r="F397" s="59"/>
    </row>
    <row r="398" spans="1:6">
      <c r="A398" s="56"/>
      <c r="B398" s="57"/>
      <c r="C398" s="57"/>
      <c r="D398" s="58"/>
      <c r="E398" s="58"/>
      <c r="F398" s="59"/>
    </row>
    <row r="399" spans="1:6">
      <c r="A399" s="56"/>
      <c r="B399" s="57"/>
      <c r="C399" s="57"/>
      <c r="D399" s="58"/>
      <c r="E399" s="58"/>
      <c r="F399" s="59"/>
    </row>
    <row r="400" spans="1:6">
      <c r="A400" s="56"/>
      <c r="B400" s="57"/>
      <c r="C400" s="57"/>
      <c r="D400" s="58"/>
      <c r="E400" s="58"/>
      <c r="F400" s="59"/>
    </row>
    <row r="401" spans="1:6">
      <c r="A401" s="56"/>
      <c r="B401" s="57"/>
      <c r="C401" s="57"/>
      <c r="D401" s="58"/>
      <c r="E401" s="58"/>
      <c r="F401" s="59"/>
    </row>
    <row r="402" spans="1:6">
      <c r="A402" s="56"/>
      <c r="B402" s="57"/>
      <c r="C402" s="57"/>
      <c r="D402" s="58"/>
      <c r="E402" s="58"/>
      <c r="F402" s="59"/>
    </row>
    <row r="403" spans="1:6">
      <c r="A403" s="56"/>
      <c r="B403" s="57"/>
      <c r="C403" s="57"/>
      <c r="D403" s="58"/>
      <c r="E403" s="58"/>
      <c r="F403" s="59"/>
    </row>
    <row r="404" spans="1:6">
      <c r="A404" s="56"/>
      <c r="B404" s="57"/>
      <c r="C404" s="57"/>
      <c r="D404" s="58"/>
      <c r="E404" s="58"/>
      <c r="F404" s="59"/>
    </row>
    <row r="405" spans="1:6">
      <c r="A405" s="56"/>
      <c r="B405" s="57"/>
      <c r="C405" s="57"/>
      <c r="D405" s="58"/>
      <c r="E405" s="58"/>
      <c r="F405" s="59"/>
    </row>
    <row r="406" spans="1:6">
      <c r="A406" s="56"/>
      <c r="B406" s="57"/>
      <c r="C406" s="57"/>
      <c r="D406" s="58"/>
      <c r="E406" s="58"/>
      <c r="F406" s="59"/>
    </row>
    <row r="407" spans="1:6">
      <c r="A407" s="56"/>
      <c r="B407" s="57"/>
      <c r="C407" s="57"/>
      <c r="D407" s="58"/>
      <c r="E407" s="58"/>
      <c r="F407" s="59"/>
    </row>
    <row r="408" spans="1:6">
      <c r="A408" s="56"/>
      <c r="B408" s="57"/>
      <c r="C408" s="57"/>
      <c r="D408" s="58"/>
      <c r="E408" s="58"/>
      <c r="F408" s="59"/>
    </row>
    <row r="409" spans="1:6">
      <c r="A409" s="56"/>
      <c r="B409" s="57"/>
      <c r="C409" s="57"/>
      <c r="D409" s="58"/>
      <c r="E409" s="58"/>
      <c r="F409" s="59"/>
    </row>
    <row r="410" spans="1:6">
      <c r="A410" s="56"/>
      <c r="B410" s="57"/>
      <c r="C410" s="57"/>
      <c r="D410" s="58"/>
      <c r="E410" s="58"/>
      <c r="F410" s="59"/>
    </row>
    <row r="411" spans="1:6">
      <c r="A411" s="56"/>
      <c r="B411" s="57"/>
      <c r="C411" s="57"/>
      <c r="D411" s="58"/>
      <c r="E411" s="58"/>
      <c r="F411" s="59"/>
    </row>
    <row r="412" spans="1:6">
      <c r="A412" s="56"/>
      <c r="B412" s="57"/>
      <c r="C412" s="57"/>
      <c r="D412" s="58"/>
      <c r="E412" s="58"/>
      <c r="F412" s="59"/>
    </row>
    <row r="413" spans="1:6">
      <c r="A413" s="56"/>
      <c r="B413" s="57"/>
      <c r="C413" s="57"/>
      <c r="D413" s="58"/>
      <c r="E413" s="58"/>
      <c r="F413" s="59"/>
    </row>
    <row r="414" spans="1:6">
      <c r="A414" s="56"/>
      <c r="B414" s="57"/>
      <c r="C414" s="57"/>
      <c r="D414" s="58"/>
      <c r="E414" s="58"/>
      <c r="F414" s="59"/>
    </row>
    <row r="415" spans="1:6">
      <c r="A415" s="56"/>
      <c r="B415" s="57"/>
      <c r="C415" s="57"/>
      <c r="D415" s="58"/>
      <c r="E415" s="58"/>
      <c r="F415" s="59"/>
    </row>
    <row r="416" spans="1:6">
      <c r="A416" s="56"/>
      <c r="B416" s="57"/>
      <c r="C416" s="57"/>
      <c r="D416" s="58"/>
      <c r="E416" s="58"/>
      <c r="F416" s="59"/>
    </row>
    <row r="417" spans="1:6">
      <c r="A417" s="56"/>
      <c r="B417" s="57"/>
      <c r="C417" s="57"/>
      <c r="D417" s="58"/>
      <c r="E417" s="58"/>
      <c r="F417" s="59"/>
    </row>
    <row r="418" spans="1:6">
      <c r="A418" s="56"/>
      <c r="B418" s="57"/>
      <c r="C418" s="57"/>
      <c r="D418" s="58"/>
      <c r="E418" s="58"/>
      <c r="F418" s="59"/>
    </row>
    <row r="419" spans="1:6">
      <c r="A419" s="56"/>
      <c r="B419" s="57"/>
      <c r="C419" s="57"/>
      <c r="D419" s="58"/>
      <c r="E419" s="58"/>
      <c r="F419" s="59"/>
    </row>
    <row r="420" spans="1:6">
      <c r="A420" s="56"/>
      <c r="B420" s="57"/>
      <c r="C420" s="57"/>
      <c r="D420" s="58"/>
      <c r="E420" s="58"/>
      <c r="F420" s="59"/>
    </row>
    <row r="421" spans="1:6">
      <c r="A421" s="56"/>
      <c r="B421" s="57"/>
      <c r="C421" s="57"/>
      <c r="D421" s="58"/>
      <c r="E421" s="58"/>
      <c r="F421" s="59"/>
    </row>
    <row r="422" spans="1:6">
      <c r="A422" s="56"/>
      <c r="B422" s="57"/>
      <c r="C422" s="57"/>
      <c r="D422" s="58"/>
      <c r="E422" s="58"/>
      <c r="F422" s="59"/>
    </row>
    <row r="423" spans="1:6">
      <c r="A423" s="56"/>
      <c r="B423" s="57"/>
      <c r="C423" s="57"/>
      <c r="D423" s="58"/>
      <c r="E423" s="58"/>
      <c r="F423" s="59"/>
    </row>
    <row r="424" spans="1:6">
      <c r="A424" s="56"/>
      <c r="B424" s="57"/>
      <c r="C424" s="57"/>
      <c r="D424" s="58"/>
      <c r="E424" s="58"/>
      <c r="F424" s="59"/>
    </row>
    <row r="425" spans="1:6">
      <c r="A425" s="56"/>
      <c r="B425" s="57"/>
      <c r="C425" s="57"/>
      <c r="D425" s="58"/>
      <c r="E425" s="58"/>
      <c r="F425" s="59"/>
    </row>
    <row r="426" spans="1:6">
      <c r="A426" s="56"/>
      <c r="B426" s="57"/>
      <c r="C426" s="57"/>
      <c r="D426" s="58"/>
      <c r="E426" s="58"/>
      <c r="F426" s="59"/>
    </row>
    <row r="427" spans="1:6">
      <c r="A427" s="56"/>
      <c r="B427" s="57"/>
      <c r="C427" s="57"/>
      <c r="D427" s="58"/>
      <c r="E427" s="58"/>
      <c r="F427" s="59"/>
    </row>
    <row r="428" spans="1:6">
      <c r="A428" s="56"/>
      <c r="B428" s="57"/>
      <c r="C428" s="57"/>
      <c r="D428" s="58"/>
      <c r="E428" s="58"/>
      <c r="F428" s="59"/>
    </row>
    <row r="429" spans="1:6">
      <c r="A429" s="56"/>
      <c r="B429" s="57"/>
      <c r="C429" s="57"/>
      <c r="D429" s="58"/>
      <c r="E429" s="58"/>
      <c r="F429" s="59"/>
    </row>
    <row r="430" spans="1:6">
      <c r="A430" s="56"/>
      <c r="B430" s="57"/>
      <c r="C430" s="57"/>
      <c r="D430" s="58"/>
      <c r="E430" s="58"/>
      <c r="F430" s="59"/>
    </row>
    <row r="431" spans="1:6">
      <c r="A431" s="56"/>
      <c r="B431" s="57"/>
      <c r="C431" s="57"/>
      <c r="D431" s="58"/>
      <c r="E431" s="58"/>
      <c r="F431" s="59"/>
    </row>
    <row r="432" spans="1:6">
      <c r="A432" s="56"/>
      <c r="B432" s="57"/>
      <c r="C432" s="57"/>
      <c r="D432" s="58"/>
      <c r="E432" s="58"/>
      <c r="F432" s="59"/>
    </row>
    <row r="433" spans="1:6">
      <c r="A433" s="56"/>
      <c r="B433" s="57"/>
      <c r="C433" s="57"/>
      <c r="D433" s="58"/>
      <c r="E433" s="58"/>
      <c r="F433" s="59"/>
    </row>
    <row r="434" spans="1:6">
      <c r="A434" s="56"/>
      <c r="B434" s="57"/>
      <c r="C434" s="57"/>
      <c r="D434" s="58"/>
      <c r="E434" s="58"/>
      <c r="F434" s="59"/>
    </row>
    <row r="435" spans="1:6">
      <c r="A435" s="56"/>
      <c r="B435" s="57"/>
      <c r="C435" s="57"/>
      <c r="D435" s="58"/>
      <c r="E435" s="58"/>
      <c r="F435" s="59"/>
    </row>
    <row r="436" spans="1:6">
      <c r="A436" s="56"/>
      <c r="B436" s="57"/>
      <c r="C436" s="57"/>
      <c r="D436" s="58"/>
      <c r="E436" s="58"/>
      <c r="F436" s="59"/>
    </row>
    <row r="437" spans="1:6">
      <c r="A437" s="56"/>
      <c r="B437" s="57"/>
      <c r="C437" s="57"/>
      <c r="D437" s="58"/>
      <c r="E437" s="58"/>
      <c r="F437" s="59"/>
    </row>
    <row r="438" spans="1:6">
      <c r="A438" s="56"/>
      <c r="B438" s="57"/>
      <c r="C438" s="57"/>
      <c r="D438" s="58"/>
      <c r="E438" s="58"/>
      <c r="F438" s="59"/>
    </row>
    <row r="439" spans="1:6">
      <c r="A439" s="56"/>
      <c r="B439" s="57"/>
      <c r="C439" s="57"/>
      <c r="D439" s="58"/>
      <c r="E439" s="58"/>
      <c r="F439" s="59"/>
    </row>
    <row r="440" spans="1:6">
      <c r="A440" s="56"/>
      <c r="B440" s="57"/>
      <c r="C440" s="57"/>
      <c r="D440" s="58"/>
      <c r="E440" s="58"/>
      <c r="F440" s="59"/>
    </row>
    <row r="441" spans="1:6">
      <c r="A441" s="56"/>
      <c r="B441" s="57"/>
      <c r="C441" s="57"/>
      <c r="D441" s="58"/>
      <c r="E441" s="58"/>
      <c r="F441" s="59"/>
    </row>
    <row r="442" spans="1:6">
      <c r="A442" s="56"/>
      <c r="B442" s="57"/>
      <c r="C442" s="57"/>
      <c r="D442" s="58"/>
      <c r="E442" s="58"/>
      <c r="F442" s="59"/>
    </row>
    <row r="443" spans="1:6">
      <c r="A443" s="56"/>
      <c r="B443" s="57"/>
      <c r="C443" s="57"/>
      <c r="D443" s="58"/>
      <c r="E443" s="58"/>
      <c r="F443" s="59"/>
    </row>
    <row r="444" spans="1:6">
      <c r="A444" s="56"/>
      <c r="B444" s="57"/>
      <c r="C444" s="57"/>
      <c r="D444" s="58"/>
      <c r="E444" s="58"/>
      <c r="F444" s="59"/>
    </row>
    <row r="445" spans="1:6">
      <c r="A445" s="56"/>
      <c r="B445" s="57"/>
      <c r="C445" s="57"/>
      <c r="D445" s="58"/>
      <c r="E445" s="58"/>
      <c r="F445" s="59"/>
    </row>
    <row r="446" spans="1:6">
      <c r="A446" s="56"/>
      <c r="B446" s="57"/>
      <c r="C446" s="57"/>
      <c r="D446" s="58"/>
      <c r="E446" s="58"/>
      <c r="F446" s="59"/>
    </row>
    <row r="447" spans="1:6">
      <c r="A447" s="56"/>
      <c r="B447" s="57"/>
      <c r="C447" s="57"/>
      <c r="D447" s="58"/>
      <c r="E447" s="58"/>
      <c r="F447" s="59"/>
    </row>
    <row r="448" spans="1:6">
      <c r="A448" s="56"/>
      <c r="B448" s="57"/>
      <c r="C448" s="57"/>
      <c r="D448" s="58"/>
      <c r="E448" s="58"/>
      <c r="F448" s="59"/>
    </row>
    <row r="449" spans="1:6">
      <c r="A449" s="56"/>
      <c r="B449" s="57"/>
      <c r="C449" s="57"/>
      <c r="D449" s="58"/>
      <c r="E449" s="58"/>
      <c r="F449" s="59"/>
    </row>
    <row r="450" spans="1:6">
      <c r="A450" s="56"/>
      <c r="B450" s="57"/>
      <c r="C450" s="57"/>
      <c r="D450" s="58"/>
      <c r="E450" s="58"/>
      <c r="F450" s="59"/>
    </row>
    <row r="451" spans="1:6">
      <c r="A451" s="56"/>
      <c r="B451" s="57"/>
      <c r="C451" s="57"/>
      <c r="D451" s="58"/>
      <c r="E451" s="58"/>
      <c r="F451" s="59"/>
    </row>
    <row r="452" spans="1:6">
      <c r="A452" s="56"/>
      <c r="B452" s="57"/>
      <c r="C452" s="57"/>
      <c r="D452" s="58"/>
      <c r="E452" s="58"/>
      <c r="F452" s="59"/>
    </row>
    <row r="453" spans="1:6">
      <c r="A453" s="56"/>
      <c r="B453" s="57"/>
      <c r="C453" s="57"/>
      <c r="D453" s="58"/>
      <c r="E453" s="58"/>
      <c r="F453" s="59"/>
    </row>
    <row r="454" spans="1:6">
      <c r="A454" s="56"/>
      <c r="B454" s="57"/>
      <c r="C454" s="57"/>
      <c r="D454" s="58"/>
      <c r="E454" s="58"/>
      <c r="F454" s="59"/>
    </row>
    <row r="455" spans="1:6">
      <c r="A455" s="56"/>
      <c r="B455" s="57"/>
      <c r="C455" s="57"/>
      <c r="D455" s="58"/>
      <c r="E455" s="58"/>
      <c r="F455" s="59"/>
    </row>
    <row r="456" spans="1:6">
      <c r="A456" s="56"/>
      <c r="B456" s="57"/>
      <c r="C456" s="57"/>
      <c r="D456" s="58"/>
      <c r="E456" s="58"/>
      <c r="F456" s="59"/>
    </row>
    <row r="457" spans="1:6">
      <c r="A457" s="56"/>
      <c r="B457" s="57"/>
      <c r="C457" s="57"/>
      <c r="D457" s="58"/>
      <c r="E457" s="58"/>
      <c r="F457" s="59"/>
    </row>
    <row r="458" spans="1:6">
      <c r="A458" s="56"/>
      <c r="B458" s="57"/>
      <c r="C458" s="57"/>
      <c r="D458" s="58"/>
      <c r="E458" s="58"/>
      <c r="F458" s="59"/>
    </row>
    <row r="459" spans="1:6">
      <c r="A459" s="56"/>
      <c r="B459" s="57"/>
      <c r="C459" s="57"/>
      <c r="D459" s="58"/>
      <c r="E459" s="58"/>
      <c r="F459" s="59"/>
    </row>
    <row r="460" spans="1:6">
      <c r="A460" s="56"/>
      <c r="B460" s="57"/>
      <c r="C460" s="57"/>
      <c r="D460" s="58"/>
      <c r="E460" s="58"/>
      <c r="F460" s="59"/>
    </row>
    <row r="461" spans="1:6">
      <c r="A461" s="56"/>
      <c r="B461" s="57"/>
      <c r="C461" s="57"/>
      <c r="D461" s="58"/>
      <c r="E461" s="58"/>
      <c r="F461" s="59"/>
    </row>
    <row r="462" spans="1:6">
      <c r="A462" s="56"/>
      <c r="B462" s="57"/>
      <c r="C462" s="57"/>
      <c r="D462" s="58"/>
      <c r="E462" s="58"/>
      <c r="F462" s="59"/>
    </row>
    <row r="463" spans="1:6">
      <c r="A463" s="56"/>
      <c r="B463" s="57"/>
      <c r="C463" s="57"/>
      <c r="D463" s="58"/>
      <c r="E463" s="58"/>
      <c r="F463" s="59"/>
    </row>
    <row r="464" spans="1:6">
      <c r="A464" s="56"/>
      <c r="B464" s="57"/>
      <c r="C464" s="57"/>
      <c r="D464" s="58"/>
      <c r="E464" s="58"/>
      <c r="F464" s="59"/>
    </row>
    <row r="465" spans="1:6">
      <c r="A465" s="56"/>
      <c r="B465" s="57"/>
      <c r="C465" s="57"/>
      <c r="D465" s="58"/>
      <c r="E465" s="58"/>
      <c r="F465" s="59"/>
    </row>
    <row r="466" spans="1:6">
      <c r="A466" s="56"/>
      <c r="B466" s="57"/>
      <c r="C466" s="57"/>
      <c r="D466" s="58"/>
      <c r="E466" s="58"/>
      <c r="F466" s="59"/>
    </row>
    <row r="467" spans="1:6">
      <c r="A467" s="56"/>
      <c r="B467" s="57"/>
      <c r="C467" s="57"/>
      <c r="D467" s="58"/>
      <c r="E467" s="58"/>
      <c r="F467" s="59"/>
    </row>
    <row r="468" spans="1:6">
      <c r="A468" s="56"/>
      <c r="B468" s="57"/>
      <c r="C468" s="57"/>
      <c r="D468" s="58"/>
      <c r="E468" s="58"/>
      <c r="F468" s="59"/>
    </row>
    <row r="469" spans="1:6">
      <c r="A469" s="56"/>
      <c r="B469" s="57"/>
      <c r="C469" s="57"/>
      <c r="D469" s="58"/>
      <c r="E469" s="58"/>
      <c r="F469" s="59"/>
    </row>
    <row r="470" spans="1:6">
      <c r="A470" s="56"/>
      <c r="B470" s="57"/>
      <c r="C470" s="57"/>
      <c r="D470" s="58"/>
      <c r="E470" s="58"/>
      <c r="F470" s="59"/>
    </row>
    <row r="471" spans="1:6">
      <c r="A471" s="56"/>
      <c r="B471" s="57"/>
      <c r="C471" s="57"/>
      <c r="D471" s="58"/>
      <c r="E471" s="58"/>
      <c r="F471" s="59"/>
    </row>
    <row r="472" spans="1:6">
      <c r="A472" s="56"/>
      <c r="B472" s="57"/>
      <c r="C472" s="57"/>
      <c r="D472" s="58"/>
      <c r="E472" s="58"/>
      <c r="F472" s="59"/>
    </row>
    <row r="473" spans="1:6">
      <c r="A473" s="56"/>
      <c r="B473" s="57"/>
      <c r="C473" s="57"/>
      <c r="D473" s="58"/>
      <c r="E473" s="58"/>
      <c r="F473" s="59"/>
    </row>
    <row r="474" spans="1:6">
      <c r="A474" s="56"/>
      <c r="B474" s="57"/>
      <c r="C474" s="57"/>
      <c r="D474" s="58"/>
      <c r="E474" s="58"/>
      <c r="F474" s="59"/>
    </row>
    <row r="475" spans="1:6">
      <c r="A475" s="56"/>
      <c r="B475" s="57"/>
      <c r="C475" s="57"/>
      <c r="D475" s="58"/>
      <c r="E475" s="58"/>
      <c r="F475" s="59"/>
    </row>
    <row r="476" spans="1:6">
      <c r="A476" s="56"/>
      <c r="B476" s="57"/>
      <c r="C476" s="57"/>
      <c r="D476" s="58"/>
      <c r="E476" s="58"/>
      <c r="F476" s="59"/>
    </row>
    <row r="477" spans="1:6">
      <c r="A477" s="56"/>
      <c r="B477" s="57"/>
      <c r="C477" s="57"/>
      <c r="D477" s="58"/>
      <c r="E477" s="58"/>
      <c r="F477" s="59"/>
    </row>
    <row r="478" spans="1:6">
      <c r="A478" s="56"/>
      <c r="B478" s="57"/>
      <c r="C478" s="57"/>
      <c r="D478" s="58"/>
      <c r="E478" s="58"/>
      <c r="F478" s="59"/>
    </row>
    <row r="479" spans="1:6">
      <c r="A479" s="56"/>
      <c r="B479" s="57"/>
      <c r="C479" s="57"/>
      <c r="D479" s="58"/>
      <c r="E479" s="58"/>
      <c r="F479" s="59"/>
    </row>
    <row r="480" spans="1:6">
      <c r="A480" s="56"/>
      <c r="B480" s="57"/>
      <c r="C480" s="57"/>
      <c r="D480" s="58"/>
      <c r="E480" s="58"/>
      <c r="F480" s="59"/>
    </row>
    <row r="481" spans="1:6">
      <c r="A481" s="56"/>
      <c r="B481" s="57"/>
      <c r="C481" s="57"/>
      <c r="D481" s="58"/>
      <c r="E481" s="58"/>
      <c r="F481" s="59"/>
    </row>
    <row r="482" spans="1:6">
      <c r="A482" s="56"/>
      <c r="B482" s="57"/>
      <c r="C482" s="57"/>
      <c r="D482" s="58"/>
      <c r="E482" s="58"/>
      <c r="F482" s="59"/>
    </row>
    <row r="483" spans="1:6">
      <c r="A483" s="56"/>
      <c r="B483" s="57"/>
      <c r="C483" s="57"/>
      <c r="D483" s="58"/>
      <c r="E483" s="58"/>
      <c r="F483" s="59"/>
    </row>
    <row r="484" spans="1:6">
      <c r="A484" s="56"/>
      <c r="B484" s="57"/>
      <c r="C484" s="57"/>
      <c r="D484" s="58"/>
      <c r="E484" s="58"/>
      <c r="F484" s="59"/>
    </row>
    <row r="485" spans="1:6">
      <c r="A485" s="56"/>
      <c r="B485" s="57"/>
      <c r="C485" s="57"/>
      <c r="D485" s="58"/>
      <c r="E485" s="58"/>
      <c r="F485" s="59"/>
    </row>
    <row r="486" spans="1:6">
      <c r="A486" s="56"/>
      <c r="B486" s="57"/>
      <c r="C486" s="57"/>
      <c r="D486" s="58"/>
      <c r="E486" s="58"/>
      <c r="F486" s="59"/>
    </row>
    <row r="487" spans="1:6">
      <c r="A487" s="56"/>
      <c r="B487" s="57"/>
      <c r="C487" s="57"/>
      <c r="D487" s="58"/>
      <c r="E487" s="58"/>
      <c r="F487" s="59"/>
    </row>
    <row r="488" spans="1:6">
      <c r="A488" s="56"/>
      <c r="B488" s="57"/>
      <c r="C488" s="57"/>
      <c r="D488" s="58"/>
      <c r="E488" s="58"/>
      <c r="F488" s="59"/>
    </row>
    <row r="489" spans="1:6">
      <c r="A489" s="56"/>
      <c r="B489" s="57"/>
      <c r="C489" s="57"/>
      <c r="D489" s="58"/>
      <c r="E489" s="58"/>
      <c r="F489" s="59"/>
    </row>
    <row r="490" spans="1:6">
      <c r="A490" s="56"/>
      <c r="B490" s="57"/>
      <c r="C490" s="57"/>
      <c r="D490" s="58"/>
      <c r="E490" s="58"/>
      <c r="F490" s="59"/>
    </row>
    <row r="491" spans="1:6">
      <c r="A491" s="56"/>
      <c r="B491" s="57"/>
      <c r="C491" s="57"/>
      <c r="D491" s="58"/>
      <c r="E491" s="58"/>
      <c r="F491" s="59"/>
    </row>
    <row r="492" spans="1:6">
      <c r="A492" s="56"/>
      <c r="B492" s="57"/>
      <c r="C492" s="57"/>
      <c r="D492" s="58"/>
      <c r="E492" s="58"/>
      <c r="F492" s="59"/>
    </row>
    <row r="493" spans="1:6">
      <c r="A493" s="56"/>
      <c r="B493" s="57"/>
      <c r="C493" s="57"/>
      <c r="D493" s="58"/>
      <c r="E493" s="58"/>
      <c r="F493" s="59"/>
    </row>
    <row r="494" spans="1:6">
      <c r="A494" s="56"/>
      <c r="B494" s="57"/>
      <c r="C494" s="57"/>
      <c r="D494" s="58"/>
      <c r="E494" s="58"/>
      <c r="F494" s="59"/>
    </row>
    <row r="495" spans="1:6">
      <c r="A495" s="56"/>
      <c r="B495" s="57"/>
      <c r="C495" s="57"/>
      <c r="D495" s="58"/>
      <c r="E495" s="58"/>
      <c r="F495" s="59"/>
    </row>
    <row r="496" spans="1:6">
      <c r="A496" s="56"/>
      <c r="B496" s="57"/>
      <c r="C496" s="57"/>
      <c r="D496" s="58"/>
      <c r="E496" s="58"/>
      <c r="F496" s="59"/>
    </row>
    <row r="497" spans="1:6">
      <c r="A497" s="56"/>
      <c r="B497" s="57"/>
      <c r="C497" s="57"/>
      <c r="D497" s="58"/>
      <c r="E497" s="58"/>
      <c r="F497" s="59"/>
    </row>
    <row r="498" spans="1:6">
      <c r="A498" s="56"/>
      <c r="B498" s="57"/>
      <c r="C498" s="57"/>
      <c r="D498" s="58"/>
      <c r="E498" s="58"/>
      <c r="F498" s="59"/>
    </row>
    <row r="499" spans="1:6">
      <c r="A499" s="56"/>
      <c r="B499" s="57"/>
      <c r="C499" s="57"/>
      <c r="D499" s="58"/>
      <c r="E499" s="58"/>
      <c r="F499" s="59"/>
    </row>
    <row r="500" spans="1:6">
      <c r="A500" s="56"/>
      <c r="B500" s="57"/>
      <c r="C500" s="57"/>
      <c r="D500" s="58"/>
      <c r="E500" s="58"/>
      <c r="F500" s="59"/>
    </row>
    <row r="501" spans="1:6">
      <c r="A501" s="56"/>
      <c r="B501" s="57"/>
      <c r="C501" s="57"/>
      <c r="D501" s="58"/>
      <c r="E501" s="58"/>
      <c r="F501" s="59"/>
    </row>
    <row r="502" spans="1:6">
      <c r="A502" s="56"/>
      <c r="B502" s="57"/>
      <c r="C502" s="57"/>
      <c r="D502" s="58"/>
      <c r="E502" s="58"/>
      <c r="F502" s="59"/>
    </row>
    <row r="503" spans="1:6">
      <c r="A503" s="56"/>
      <c r="B503" s="57"/>
      <c r="C503" s="57"/>
      <c r="D503" s="58"/>
      <c r="E503" s="58"/>
      <c r="F503" s="59"/>
    </row>
    <row r="504" spans="1:6">
      <c r="A504" s="56"/>
      <c r="B504" s="57"/>
      <c r="C504" s="57"/>
      <c r="D504" s="58"/>
      <c r="E504" s="58"/>
      <c r="F504" s="59"/>
    </row>
    <row r="505" spans="1:6">
      <c r="A505" s="56"/>
      <c r="B505" s="57"/>
      <c r="C505" s="57"/>
      <c r="D505" s="58"/>
      <c r="E505" s="58"/>
      <c r="F505" s="59"/>
    </row>
    <row r="506" spans="1:6">
      <c r="A506" s="56"/>
      <c r="B506" s="57"/>
      <c r="C506" s="57"/>
      <c r="D506" s="58"/>
      <c r="E506" s="58"/>
      <c r="F506" s="59"/>
    </row>
    <row r="507" spans="1:6">
      <c r="A507" s="56"/>
      <c r="B507" s="57"/>
      <c r="C507" s="57"/>
      <c r="D507" s="58"/>
      <c r="E507" s="58"/>
      <c r="F507" s="59"/>
    </row>
    <row r="508" spans="1:6">
      <c r="A508" s="56"/>
      <c r="B508" s="57"/>
      <c r="C508" s="57"/>
      <c r="D508" s="58"/>
      <c r="E508" s="58"/>
      <c r="F508" s="59"/>
    </row>
    <row r="509" spans="1:6">
      <c r="A509" s="56"/>
      <c r="B509" s="57"/>
      <c r="C509" s="57"/>
      <c r="D509" s="58"/>
      <c r="E509" s="58"/>
      <c r="F509" s="59"/>
    </row>
    <row r="510" spans="1:6">
      <c r="A510" s="56"/>
      <c r="B510" s="57"/>
      <c r="C510" s="57"/>
      <c r="D510" s="58"/>
      <c r="E510" s="58"/>
      <c r="F510" s="59"/>
    </row>
    <row r="511" spans="1:6">
      <c r="A511" s="56"/>
      <c r="B511" s="57"/>
      <c r="C511" s="57"/>
      <c r="D511" s="58"/>
      <c r="E511" s="58"/>
      <c r="F511" s="59"/>
    </row>
    <row r="512" spans="1:6">
      <c r="A512" s="56"/>
      <c r="B512" s="57"/>
      <c r="C512" s="57"/>
      <c r="D512" s="58"/>
      <c r="E512" s="58"/>
      <c r="F512" s="59"/>
    </row>
    <row r="513" spans="1:6">
      <c r="A513" s="56"/>
      <c r="B513" s="57"/>
      <c r="C513" s="57"/>
      <c r="D513" s="58"/>
      <c r="E513" s="58"/>
      <c r="F513" s="59"/>
    </row>
    <row r="514" spans="1:6">
      <c r="A514" s="56"/>
      <c r="B514" s="57"/>
      <c r="C514" s="57"/>
      <c r="D514" s="58"/>
      <c r="E514" s="58"/>
      <c r="F514" s="59"/>
    </row>
    <row r="515" spans="1:6">
      <c r="A515" s="56"/>
      <c r="B515" s="57"/>
      <c r="C515" s="57"/>
      <c r="D515" s="58"/>
      <c r="E515" s="58"/>
      <c r="F515" s="59"/>
    </row>
    <row r="516" spans="1:6">
      <c r="A516" s="56"/>
      <c r="B516" s="57"/>
      <c r="C516" s="57"/>
      <c r="D516" s="58"/>
      <c r="E516" s="58"/>
      <c r="F516" s="59"/>
    </row>
    <row r="517" spans="1:6">
      <c r="A517" s="56"/>
      <c r="B517" s="57"/>
      <c r="C517" s="57"/>
      <c r="D517" s="58"/>
      <c r="E517" s="58"/>
      <c r="F517" s="59"/>
    </row>
    <row r="518" spans="1:6">
      <c r="A518" s="56"/>
      <c r="B518" s="57"/>
      <c r="C518" s="57"/>
      <c r="D518" s="58"/>
      <c r="E518" s="58"/>
      <c r="F518" s="59"/>
    </row>
    <row r="519" spans="1:6">
      <c r="A519" s="56"/>
      <c r="B519" s="57"/>
      <c r="C519" s="57"/>
      <c r="D519" s="58"/>
      <c r="E519" s="58"/>
      <c r="F519" s="59"/>
    </row>
    <row r="520" spans="1:6">
      <c r="A520" s="56"/>
      <c r="B520" s="57"/>
      <c r="C520" s="57"/>
      <c r="D520" s="58"/>
      <c r="E520" s="58"/>
      <c r="F520" s="59"/>
    </row>
    <row r="521" spans="1:6">
      <c r="A521" s="56"/>
      <c r="B521" s="57"/>
      <c r="C521" s="57"/>
      <c r="D521" s="58"/>
      <c r="E521" s="58"/>
      <c r="F521" s="59"/>
    </row>
    <row r="522" spans="1:6">
      <c r="A522" s="56"/>
      <c r="B522" s="57"/>
      <c r="C522" s="57"/>
      <c r="D522" s="58"/>
      <c r="E522" s="58"/>
      <c r="F522" s="59"/>
    </row>
    <row r="523" spans="1:6">
      <c r="A523" s="56"/>
      <c r="B523" s="57"/>
      <c r="C523" s="57"/>
      <c r="D523" s="58"/>
      <c r="E523" s="58"/>
      <c r="F523" s="59"/>
    </row>
    <row r="524" spans="1:6">
      <c r="A524" s="56"/>
      <c r="B524" s="57"/>
      <c r="C524" s="57"/>
      <c r="D524" s="58"/>
      <c r="E524" s="58"/>
      <c r="F524" s="59"/>
    </row>
    <row r="525" spans="1:6">
      <c r="A525" s="56"/>
      <c r="B525" s="57"/>
      <c r="C525" s="57"/>
      <c r="D525" s="58"/>
      <c r="E525" s="58"/>
      <c r="F525" s="59"/>
    </row>
    <row r="526" spans="1:6">
      <c r="A526" s="56"/>
      <c r="B526" s="57"/>
      <c r="C526" s="57"/>
      <c r="D526" s="58"/>
      <c r="E526" s="58"/>
      <c r="F526" s="59"/>
    </row>
    <row r="527" spans="1:6">
      <c r="A527" s="56"/>
      <c r="B527" s="57"/>
      <c r="C527" s="57"/>
      <c r="D527" s="58"/>
      <c r="E527" s="58"/>
      <c r="F527" s="59"/>
    </row>
    <row r="528" spans="1:6">
      <c r="A528" s="56"/>
      <c r="B528" s="57"/>
      <c r="C528" s="57"/>
      <c r="D528" s="58"/>
      <c r="E528" s="58"/>
      <c r="F528" s="59"/>
    </row>
    <row r="529" spans="1:6">
      <c r="A529" s="56"/>
      <c r="B529" s="57"/>
      <c r="C529" s="57"/>
      <c r="D529" s="58"/>
      <c r="E529" s="58"/>
      <c r="F529" s="59"/>
    </row>
    <row r="530" spans="1:6">
      <c r="A530" s="56"/>
      <c r="B530" s="57"/>
      <c r="C530" s="57"/>
      <c r="D530" s="58"/>
      <c r="E530" s="58"/>
      <c r="F530" s="59"/>
    </row>
    <row r="531" spans="1:6">
      <c r="A531" s="56"/>
      <c r="B531" s="57"/>
      <c r="C531" s="57"/>
      <c r="D531" s="58"/>
      <c r="E531" s="58"/>
      <c r="F531" s="59"/>
    </row>
    <row r="532" spans="1:6">
      <c r="A532" s="56"/>
      <c r="B532" s="57"/>
      <c r="C532" s="57"/>
      <c r="D532" s="58"/>
      <c r="E532" s="58"/>
      <c r="F532" s="59"/>
    </row>
    <row r="533" spans="1:6">
      <c r="A533" s="56"/>
      <c r="B533" s="57"/>
      <c r="C533" s="57"/>
      <c r="D533" s="58"/>
      <c r="E533" s="58"/>
      <c r="F533" s="59"/>
    </row>
    <row r="534" spans="1:6">
      <c r="A534" s="56"/>
      <c r="B534" s="57"/>
      <c r="C534" s="57"/>
      <c r="D534" s="58"/>
      <c r="E534" s="58"/>
      <c r="F534" s="59"/>
    </row>
    <row r="535" spans="1:6">
      <c r="A535" s="56"/>
      <c r="B535" s="57"/>
      <c r="C535" s="57"/>
      <c r="D535" s="58"/>
      <c r="E535" s="58"/>
      <c r="F535" s="59"/>
    </row>
    <row r="536" spans="1:6">
      <c r="A536" s="56"/>
      <c r="B536" s="57"/>
      <c r="C536" s="57"/>
      <c r="D536" s="58"/>
      <c r="E536" s="58"/>
      <c r="F536" s="59"/>
    </row>
    <row r="537" spans="1:6">
      <c r="A537" s="56"/>
      <c r="B537" s="57"/>
      <c r="C537" s="57"/>
      <c r="D537" s="58"/>
      <c r="E537" s="58"/>
      <c r="F537" s="59"/>
    </row>
    <row r="538" spans="1:6">
      <c r="A538" s="56"/>
      <c r="B538" s="57"/>
      <c r="C538" s="57"/>
      <c r="D538" s="58"/>
      <c r="E538" s="58"/>
      <c r="F538" s="59"/>
    </row>
    <row r="539" spans="1:6">
      <c r="A539" s="56"/>
      <c r="B539" s="57"/>
      <c r="C539" s="57"/>
      <c r="D539" s="58"/>
      <c r="E539" s="58"/>
      <c r="F539" s="59"/>
    </row>
    <row r="540" spans="1:6">
      <c r="A540" s="56"/>
      <c r="B540" s="57"/>
      <c r="C540" s="57"/>
      <c r="D540" s="58"/>
      <c r="E540" s="58"/>
      <c r="F540" s="59"/>
    </row>
    <row r="541" spans="1:6">
      <c r="A541" s="56"/>
      <c r="B541" s="57"/>
      <c r="C541" s="57"/>
      <c r="D541" s="58"/>
      <c r="E541" s="58"/>
      <c r="F541" s="59"/>
    </row>
    <row r="542" spans="1:6">
      <c r="A542" s="56"/>
      <c r="B542" s="57"/>
      <c r="C542" s="57"/>
      <c r="D542" s="58"/>
      <c r="E542" s="58"/>
      <c r="F542" s="59"/>
    </row>
    <row r="543" spans="1:6">
      <c r="A543" s="56"/>
      <c r="B543" s="57"/>
      <c r="C543" s="57"/>
      <c r="D543" s="58"/>
      <c r="E543" s="58"/>
      <c r="F543" s="59"/>
    </row>
    <row r="544" spans="1:6">
      <c r="A544" s="56"/>
      <c r="B544" s="57"/>
      <c r="C544" s="57"/>
      <c r="D544" s="58"/>
      <c r="E544" s="58"/>
      <c r="F544" s="59"/>
    </row>
    <row r="545" spans="1:6">
      <c r="A545" s="56"/>
      <c r="B545" s="57"/>
      <c r="C545" s="57"/>
      <c r="D545" s="58"/>
      <c r="E545" s="58"/>
      <c r="F545" s="59"/>
    </row>
    <row r="546" spans="1:6">
      <c r="A546" s="56"/>
      <c r="B546" s="57"/>
      <c r="C546" s="57"/>
      <c r="D546" s="58"/>
      <c r="E546" s="58"/>
      <c r="F546" s="59"/>
    </row>
    <row r="547" spans="1:6">
      <c r="A547" s="56"/>
      <c r="B547" s="57"/>
      <c r="C547" s="57"/>
      <c r="D547" s="58"/>
      <c r="E547" s="58"/>
      <c r="F547" s="59"/>
    </row>
    <row r="548" spans="1:6">
      <c r="A548" s="56"/>
      <c r="B548" s="57"/>
      <c r="C548" s="57"/>
      <c r="D548" s="58"/>
      <c r="E548" s="58"/>
      <c r="F548" s="59"/>
    </row>
    <row r="549" spans="1:6">
      <c r="A549" s="56"/>
      <c r="B549" s="57"/>
      <c r="C549" s="57"/>
      <c r="D549" s="58"/>
      <c r="E549" s="58"/>
      <c r="F549" s="59"/>
    </row>
    <row r="550" spans="1:6">
      <c r="A550" s="56"/>
      <c r="B550" s="57"/>
      <c r="C550" s="57"/>
      <c r="D550" s="58"/>
      <c r="E550" s="58"/>
      <c r="F550" s="59"/>
    </row>
    <row r="551" spans="1:6">
      <c r="A551" s="56"/>
      <c r="B551" s="57"/>
      <c r="C551" s="57"/>
      <c r="D551" s="58"/>
      <c r="E551" s="58"/>
      <c r="F551" s="59"/>
    </row>
    <row r="552" spans="1:6">
      <c r="A552" s="56"/>
      <c r="B552" s="57"/>
      <c r="C552" s="57"/>
      <c r="D552" s="58"/>
      <c r="E552" s="58"/>
      <c r="F552" s="59"/>
    </row>
    <row r="553" spans="1:6">
      <c r="A553" s="56"/>
      <c r="B553" s="57"/>
      <c r="C553" s="57"/>
      <c r="D553" s="58"/>
      <c r="E553" s="58"/>
      <c r="F553" s="59"/>
    </row>
    <row r="554" spans="1:6">
      <c r="A554" s="56"/>
      <c r="B554" s="57"/>
      <c r="C554" s="57"/>
      <c r="D554" s="58"/>
      <c r="E554" s="58"/>
      <c r="F554" s="59"/>
    </row>
    <row r="555" spans="1:6">
      <c r="A555" s="56"/>
      <c r="B555" s="57"/>
      <c r="C555" s="57"/>
      <c r="D555" s="58"/>
      <c r="E555" s="58"/>
      <c r="F555" s="59"/>
    </row>
    <row r="556" spans="1:6">
      <c r="A556" s="56"/>
      <c r="B556" s="57"/>
      <c r="C556" s="57"/>
      <c r="D556" s="58"/>
      <c r="E556" s="58"/>
      <c r="F556" s="59"/>
    </row>
    <row r="557" spans="1:6">
      <c r="A557" s="56"/>
      <c r="B557" s="57"/>
      <c r="C557" s="57"/>
      <c r="D557" s="58"/>
      <c r="E557" s="58"/>
      <c r="F557" s="59"/>
    </row>
    <row r="558" spans="1:6">
      <c r="A558" s="56"/>
      <c r="B558" s="57"/>
      <c r="C558" s="57"/>
      <c r="D558" s="58"/>
      <c r="E558" s="58"/>
      <c r="F558" s="59"/>
    </row>
    <row r="559" spans="1:6">
      <c r="A559" s="56"/>
      <c r="B559" s="57"/>
      <c r="C559" s="57"/>
      <c r="D559" s="58"/>
      <c r="E559" s="58"/>
      <c r="F559" s="59"/>
    </row>
    <row r="560" spans="1:6">
      <c r="A560" s="56"/>
      <c r="B560" s="57"/>
      <c r="C560" s="57"/>
      <c r="D560" s="58"/>
      <c r="E560" s="58"/>
      <c r="F560" s="59"/>
    </row>
    <row r="561" spans="1:6">
      <c r="A561" s="56"/>
      <c r="B561" s="57"/>
      <c r="C561" s="57"/>
      <c r="D561" s="58"/>
      <c r="E561" s="58"/>
      <c r="F561" s="59"/>
    </row>
    <row r="562" spans="1:6">
      <c r="A562" s="56"/>
      <c r="B562" s="57"/>
      <c r="C562" s="57"/>
      <c r="D562" s="58"/>
      <c r="E562" s="58"/>
      <c r="F562" s="59"/>
    </row>
    <row r="563" spans="1:6">
      <c r="A563" s="56"/>
      <c r="B563" s="57"/>
      <c r="C563" s="57"/>
      <c r="D563" s="58"/>
      <c r="E563" s="58"/>
      <c r="F563" s="59"/>
    </row>
    <row r="564" spans="1:6">
      <c r="A564" s="56"/>
      <c r="B564" s="57"/>
      <c r="C564" s="57"/>
      <c r="D564" s="58"/>
      <c r="E564" s="58"/>
      <c r="F564" s="59"/>
    </row>
    <row r="565" spans="1:6">
      <c r="A565" s="56"/>
      <c r="B565" s="57"/>
      <c r="C565" s="57"/>
      <c r="D565" s="58"/>
      <c r="E565" s="58"/>
      <c r="F565" s="59"/>
    </row>
    <row r="566" spans="1:6">
      <c r="A566" s="56"/>
      <c r="B566" s="57"/>
      <c r="C566" s="57"/>
      <c r="D566" s="58"/>
      <c r="E566" s="58"/>
      <c r="F566" s="59"/>
    </row>
    <row r="567" spans="1:6">
      <c r="A567" s="56"/>
      <c r="B567" s="57"/>
      <c r="C567" s="57"/>
      <c r="D567" s="58"/>
      <c r="E567" s="58"/>
      <c r="F567" s="59"/>
    </row>
    <row r="568" spans="1:6">
      <c r="A568" s="56"/>
      <c r="B568" s="57"/>
      <c r="C568" s="57"/>
      <c r="D568" s="58"/>
      <c r="E568" s="58"/>
      <c r="F568" s="59"/>
    </row>
    <row r="569" spans="1:6">
      <c r="A569" s="56"/>
      <c r="B569" s="57"/>
      <c r="C569" s="57"/>
      <c r="D569" s="58"/>
      <c r="E569" s="58"/>
      <c r="F569" s="59"/>
    </row>
    <row r="570" spans="1:6">
      <c r="A570" s="56"/>
      <c r="B570" s="57"/>
      <c r="C570" s="57"/>
      <c r="D570" s="58"/>
      <c r="E570" s="58"/>
      <c r="F570" s="59"/>
    </row>
    <row r="571" spans="1:6">
      <c r="A571" s="56"/>
      <c r="B571" s="57"/>
      <c r="C571" s="57"/>
      <c r="D571" s="58"/>
      <c r="E571" s="58"/>
      <c r="F571" s="59"/>
    </row>
    <row r="572" spans="1:6">
      <c r="A572" s="56"/>
      <c r="B572" s="57"/>
      <c r="C572" s="57"/>
      <c r="D572" s="58"/>
      <c r="E572" s="58"/>
      <c r="F572" s="59"/>
    </row>
    <row r="573" spans="1:6">
      <c r="A573" s="56"/>
      <c r="B573" s="57"/>
      <c r="C573" s="57"/>
      <c r="D573" s="58"/>
      <c r="E573" s="58"/>
      <c r="F573" s="59"/>
    </row>
    <row r="574" spans="1:6">
      <c r="A574" s="56"/>
      <c r="B574" s="57"/>
      <c r="C574" s="57"/>
      <c r="D574" s="58"/>
      <c r="E574" s="58"/>
      <c r="F574" s="59"/>
    </row>
    <row r="575" spans="1:6">
      <c r="A575" s="56"/>
      <c r="B575" s="57"/>
      <c r="C575" s="57"/>
      <c r="D575" s="58"/>
      <c r="E575" s="58"/>
      <c r="F575" s="59"/>
    </row>
    <row r="576" spans="1:6">
      <c r="A576" s="56"/>
      <c r="B576" s="57"/>
      <c r="C576" s="57"/>
      <c r="D576" s="58"/>
      <c r="E576" s="58"/>
      <c r="F576" s="59"/>
    </row>
    <row r="577" spans="1:6">
      <c r="A577" s="56"/>
      <c r="B577" s="57"/>
      <c r="C577" s="57"/>
      <c r="D577" s="58"/>
      <c r="E577" s="58"/>
      <c r="F577" s="59"/>
    </row>
    <row r="578" spans="1:6">
      <c r="A578" s="56"/>
      <c r="B578" s="57"/>
      <c r="C578" s="57"/>
      <c r="D578" s="58"/>
      <c r="E578" s="58"/>
      <c r="F578" s="59"/>
    </row>
    <row r="579" spans="1:6">
      <c r="A579" s="56"/>
      <c r="B579" s="57"/>
      <c r="C579" s="57"/>
      <c r="D579" s="58"/>
      <c r="E579" s="58"/>
      <c r="F579" s="59"/>
    </row>
    <row r="580" spans="1:6">
      <c r="A580" s="56"/>
      <c r="B580" s="57"/>
      <c r="C580" s="57"/>
      <c r="D580" s="58"/>
      <c r="E580" s="58"/>
      <c r="F580" s="59"/>
    </row>
    <row r="581" spans="1:6">
      <c r="A581" s="56"/>
      <c r="B581" s="57"/>
      <c r="C581" s="57"/>
      <c r="D581" s="58"/>
      <c r="E581" s="58"/>
      <c r="F581" s="59"/>
    </row>
    <row r="582" spans="1:6">
      <c r="A582" s="56"/>
      <c r="B582" s="57"/>
      <c r="C582" s="57"/>
      <c r="D582" s="58"/>
      <c r="E582" s="58"/>
      <c r="F582" s="59"/>
    </row>
    <row r="583" spans="1:6">
      <c r="A583" s="56"/>
      <c r="B583" s="57"/>
      <c r="C583" s="57"/>
      <c r="D583" s="58"/>
      <c r="E583" s="58"/>
      <c r="F583" s="59"/>
    </row>
    <row r="584" spans="1:6">
      <c r="A584" s="56"/>
      <c r="B584" s="57"/>
      <c r="C584" s="57"/>
      <c r="D584" s="58"/>
      <c r="E584" s="58"/>
      <c r="F584" s="59"/>
    </row>
    <row r="585" spans="1:6">
      <c r="A585" s="56"/>
      <c r="B585" s="57"/>
      <c r="C585" s="57"/>
      <c r="D585" s="58"/>
      <c r="E585" s="58"/>
      <c r="F585" s="59"/>
    </row>
    <row r="586" spans="1:6">
      <c r="A586" s="56"/>
      <c r="B586" s="57"/>
      <c r="C586" s="57"/>
      <c r="D586" s="58"/>
      <c r="E586" s="58"/>
      <c r="F586" s="59"/>
    </row>
    <row r="587" spans="1:6">
      <c r="A587" s="56"/>
      <c r="B587" s="57"/>
      <c r="C587" s="57"/>
      <c r="D587" s="58"/>
      <c r="E587" s="58"/>
      <c r="F587" s="59"/>
    </row>
    <row r="588" spans="1:6">
      <c r="A588" s="56"/>
      <c r="B588" s="57"/>
      <c r="C588" s="57"/>
      <c r="D588" s="58"/>
      <c r="E588" s="58"/>
      <c r="F588" s="59"/>
    </row>
    <row r="589" spans="1:6">
      <c r="A589" s="56"/>
      <c r="B589" s="57"/>
      <c r="C589" s="57"/>
      <c r="D589" s="58"/>
      <c r="E589" s="58"/>
      <c r="F589" s="59"/>
    </row>
    <row r="590" spans="1:6">
      <c r="A590" s="56"/>
      <c r="B590" s="57"/>
      <c r="C590" s="57"/>
      <c r="D590" s="58"/>
      <c r="E590" s="58"/>
      <c r="F590" s="59"/>
    </row>
    <row r="591" spans="1:6">
      <c r="A591" s="56"/>
      <c r="B591" s="57"/>
      <c r="C591" s="57"/>
      <c r="D591" s="58"/>
      <c r="E591" s="58"/>
      <c r="F591" s="59"/>
    </row>
    <row r="592" spans="1:6">
      <c r="A592" s="56"/>
      <c r="B592" s="57"/>
      <c r="C592" s="57"/>
      <c r="D592" s="58"/>
      <c r="E592" s="58"/>
      <c r="F592" s="59"/>
    </row>
    <row r="593" spans="1:6">
      <c r="A593" s="56"/>
      <c r="B593" s="57"/>
      <c r="C593" s="57"/>
      <c r="D593" s="58"/>
      <c r="E593" s="58"/>
      <c r="F593" s="59"/>
    </row>
    <row r="594" spans="1:6">
      <c r="A594" s="56"/>
      <c r="B594" s="57"/>
      <c r="C594" s="57"/>
      <c r="D594" s="58"/>
      <c r="E594" s="58"/>
      <c r="F594" s="59"/>
    </row>
    <row r="595" spans="1:6">
      <c r="A595" s="56"/>
      <c r="B595" s="57"/>
      <c r="C595" s="57"/>
      <c r="D595" s="58"/>
      <c r="E595" s="58"/>
      <c r="F595" s="59"/>
    </row>
    <row r="596" spans="1:6">
      <c r="A596" s="56"/>
      <c r="B596" s="57"/>
      <c r="C596" s="57"/>
      <c r="D596" s="58"/>
      <c r="E596" s="58"/>
      <c r="F596" s="59"/>
    </row>
    <row r="597" spans="1:6">
      <c r="A597" s="56"/>
      <c r="B597" s="57"/>
      <c r="C597" s="57"/>
      <c r="D597" s="58"/>
      <c r="E597" s="58"/>
      <c r="F597" s="59"/>
    </row>
    <row r="598" spans="1:6">
      <c r="A598" s="56"/>
      <c r="B598" s="57"/>
      <c r="C598" s="57"/>
      <c r="D598" s="58"/>
      <c r="E598" s="58"/>
      <c r="F598" s="59"/>
    </row>
    <row r="599" spans="1:6">
      <c r="A599" s="56"/>
      <c r="B599" s="57"/>
      <c r="C599" s="57"/>
      <c r="D599" s="58"/>
      <c r="E599" s="58"/>
      <c r="F599" s="59"/>
    </row>
    <row r="600" spans="1:6">
      <c r="A600" s="56"/>
      <c r="B600" s="57"/>
      <c r="C600" s="57"/>
      <c r="D600" s="58"/>
      <c r="E600" s="58"/>
      <c r="F600" s="59"/>
    </row>
    <row r="601" spans="1:6">
      <c r="A601" s="56"/>
      <c r="B601" s="57"/>
      <c r="C601" s="57"/>
      <c r="D601" s="58"/>
      <c r="E601" s="58"/>
      <c r="F601" s="59"/>
    </row>
    <row r="602" spans="1:6">
      <c r="A602" s="56"/>
      <c r="B602" s="57"/>
      <c r="C602" s="57"/>
      <c r="D602" s="58"/>
      <c r="E602" s="58"/>
      <c r="F602" s="59"/>
    </row>
    <row r="603" spans="1:6">
      <c r="A603" s="56"/>
      <c r="B603" s="57"/>
      <c r="C603" s="57"/>
      <c r="D603" s="58"/>
      <c r="E603" s="58"/>
      <c r="F603" s="59"/>
    </row>
    <row r="604" spans="1:6">
      <c r="A604" s="56"/>
      <c r="B604" s="57"/>
      <c r="C604" s="57"/>
      <c r="D604" s="58"/>
      <c r="E604" s="58"/>
      <c r="F604" s="59"/>
    </row>
    <row r="605" spans="1:6">
      <c r="A605" s="56"/>
      <c r="B605" s="57"/>
      <c r="C605" s="57"/>
      <c r="D605" s="58"/>
      <c r="E605" s="58"/>
      <c r="F605" s="59"/>
    </row>
    <row r="606" spans="1:6">
      <c r="A606" s="56"/>
      <c r="B606" s="57"/>
      <c r="C606" s="57"/>
      <c r="D606" s="58"/>
      <c r="E606" s="58"/>
      <c r="F606" s="59"/>
    </row>
    <row r="607" spans="1:6">
      <c r="A607" s="56"/>
      <c r="B607" s="57"/>
      <c r="C607" s="57"/>
      <c r="D607" s="58"/>
      <c r="E607" s="58"/>
      <c r="F607" s="59"/>
    </row>
    <row r="608" spans="1:6">
      <c r="A608" s="56"/>
      <c r="B608" s="57"/>
      <c r="C608" s="57"/>
      <c r="D608" s="58"/>
      <c r="E608" s="58"/>
      <c r="F608" s="59"/>
    </row>
    <row r="609" spans="1:6">
      <c r="A609" s="56"/>
      <c r="B609" s="57"/>
      <c r="C609" s="57"/>
      <c r="D609" s="58"/>
      <c r="E609" s="58"/>
      <c r="F609" s="59"/>
    </row>
    <row r="610" spans="1:6">
      <c r="A610" s="56"/>
      <c r="B610" s="57"/>
      <c r="C610" s="57"/>
      <c r="D610" s="58"/>
      <c r="E610" s="58"/>
      <c r="F610" s="59"/>
    </row>
    <row r="611" spans="1:6">
      <c r="A611" s="56"/>
      <c r="B611" s="57"/>
      <c r="C611" s="57"/>
      <c r="D611" s="58"/>
      <c r="E611" s="58"/>
      <c r="F611" s="59"/>
    </row>
    <row r="612" spans="1:6">
      <c r="A612" s="56"/>
      <c r="B612" s="57"/>
      <c r="C612" s="57"/>
      <c r="D612" s="58"/>
      <c r="E612" s="58"/>
      <c r="F612" s="59"/>
    </row>
    <row r="613" spans="1:6">
      <c r="A613" s="56"/>
      <c r="B613" s="57"/>
      <c r="C613" s="57"/>
      <c r="D613" s="58"/>
      <c r="E613" s="58"/>
      <c r="F613" s="59"/>
    </row>
    <row r="614" spans="1:6">
      <c r="A614" s="56"/>
      <c r="B614" s="57"/>
      <c r="C614" s="57"/>
      <c r="D614" s="58"/>
      <c r="E614" s="58"/>
      <c r="F614" s="59"/>
    </row>
    <row r="615" spans="1:6">
      <c r="A615" s="56"/>
      <c r="B615" s="57"/>
      <c r="C615" s="57"/>
      <c r="D615" s="58"/>
      <c r="E615" s="58"/>
      <c r="F615" s="59"/>
    </row>
    <row r="616" spans="1:6">
      <c r="A616" s="56"/>
      <c r="B616" s="57"/>
      <c r="C616" s="57"/>
      <c r="D616" s="58"/>
      <c r="E616" s="58"/>
      <c r="F616" s="59"/>
    </row>
    <row r="617" spans="1:6">
      <c r="A617" s="56"/>
      <c r="B617" s="57"/>
      <c r="C617" s="57"/>
      <c r="D617" s="58"/>
      <c r="E617" s="58"/>
      <c r="F617" s="59"/>
    </row>
    <row r="618" spans="1:6">
      <c r="A618" s="56"/>
      <c r="B618" s="57"/>
      <c r="C618" s="57"/>
      <c r="D618" s="58"/>
      <c r="E618" s="58"/>
      <c r="F618" s="59"/>
    </row>
    <row r="619" spans="1:6">
      <c r="A619" s="56"/>
      <c r="B619" s="57"/>
      <c r="C619" s="57"/>
      <c r="D619" s="58"/>
      <c r="E619" s="58"/>
      <c r="F619" s="59"/>
    </row>
    <row r="620" spans="1:6">
      <c r="A620" s="56"/>
      <c r="B620" s="57"/>
      <c r="C620" s="57"/>
      <c r="D620" s="58"/>
      <c r="E620" s="58"/>
      <c r="F620" s="59"/>
    </row>
    <row r="621" spans="1:6">
      <c r="A621" s="56"/>
      <c r="B621" s="57"/>
      <c r="C621" s="57"/>
      <c r="D621" s="58"/>
      <c r="E621" s="58"/>
      <c r="F621" s="59"/>
    </row>
    <row r="622" spans="1:6">
      <c r="A622" s="56"/>
      <c r="B622" s="57"/>
      <c r="C622" s="57"/>
      <c r="D622" s="58"/>
      <c r="E622" s="58"/>
      <c r="F622" s="59"/>
    </row>
    <row r="623" spans="1:6">
      <c r="A623" s="56"/>
      <c r="B623" s="57"/>
      <c r="C623" s="57"/>
      <c r="D623" s="58"/>
      <c r="E623" s="58"/>
      <c r="F623" s="59"/>
    </row>
    <row r="624" spans="1:6">
      <c r="A624" s="56"/>
      <c r="B624" s="57"/>
      <c r="C624" s="57"/>
      <c r="D624" s="58"/>
      <c r="E624" s="58"/>
      <c r="F624" s="59"/>
    </row>
    <row r="625" spans="1:6">
      <c r="A625" s="56"/>
      <c r="B625" s="57"/>
      <c r="C625" s="57"/>
      <c r="D625" s="58"/>
      <c r="E625" s="58"/>
      <c r="F625" s="59"/>
    </row>
    <row r="626" spans="1:6">
      <c r="A626" s="56"/>
      <c r="B626" s="57"/>
      <c r="C626" s="57"/>
      <c r="D626" s="58"/>
      <c r="E626" s="58"/>
      <c r="F626" s="59"/>
    </row>
    <row r="627" spans="1:6">
      <c r="A627" s="56"/>
      <c r="B627" s="57"/>
      <c r="C627" s="57"/>
      <c r="D627" s="58"/>
      <c r="E627" s="58"/>
      <c r="F627" s="59"/>
    </row>
    <row r="628" spans="1:6">
      <c r="A628" s="56"/>
      <c r="B628" s="57"/>
      <c r="C628" s="57"/>
      <c r="D628" s="58"/>
      <c r="E628" s="58"/>
      <c r="F628" s="59"/>
    </row>
    <row r="629" spans="1:6">
      <c r="A629" s="56"/>
      <c r="B629" s="57"/>
      <c r="C629" s="57"/>
      <c r="D629" s="58"/>
      <c r="E629" s="58"/>
      <c r="F629" s="59"/>
    </row>
    <row r="630" spans="1:6">
      <c r="A630" s="56"/>
      <c r="B630" s="57"/>
      <c r="C630" s="57"/>
      <c r="D630" s="58"/>
      <c r="E630" s="58"/>
      <c r="F630" s="59"/>
    </row>
    <row r="631" spans="1:6">
      <c r="A631" s="56"/>
      <c r="B631" s="57"/>
      <c r="C631" s="57"/>
      <c r="D631" s="58"/>
      <c r="E631" s="58"/>
      <c r="F631" s="59"/>
    </row>
    <row r="632" spans="1:6">
      <c r="A632" s="56"/>
      <c r="B632" s="57"/>
      <c r="C632" s="57"/>
      <c r="D632" s="58"/>
      <c r="E632" s="58"/>
      <c r="F632" s="59"/>
    </row>
    <row r="633" spans="1:6">
      <c r="A633" s="56"/>
      <c r="B633" s="57"/>
      <c r="C633" s="57"/>
      <c r="D633" s="58"/>
      <c r="E633" s="58"/>
      <c r="F633" s="59"/>
    </row>
    <row r="634" spans="1:6">
      <c r="A634" s="56"/>
      <c r="B634" s="57"/>
      <c r="C634" s="57"/>
      <c r="D634" s="58"/>
      <c r="E634" s="58"/>
      <c r="F634" s="59"/>
    </row>
    <row r="635" spans="1:6">
      <c r="A635" s="56"/>
      <c r="B635" s="57"/>
      <c r="C635" s="57"/>
      <c r="D635" s="58"/>
      <c r="E635" s="58"/>
      <c r="F635" s="59"/>
    </row>
    <row r="636" spans="1:6">
      <c r="A636" s="56"/>
      <c r="B636" s="57"/>
      <c r="C636" s="57"/>
      <c r="D636" s="58"/>
      <c r="E636" s="58"/>
      <c r="F636" s="59"/>
    </row>
    <row r="637" spans="1:6">
      <c r="A637" s="56"/>
      <c r="B637" s="57"/>
      <c r="C637" s="57"/>
      <c r="D637" s="58"/>
      <c r="E637" s="58"/>
      <c r="F637" s="59"/>
    </row>
    <row r="638" spans="1:6">
      <c r="A638" s="56"/>
      <c r="B638" s="57"/>
      <c r="C638" s="57"/>
      <c r="D638" s="58"/>
      <c r="E638" s="58"/>
      <c r="F638" s="59"/>
    </row>
    <row r="639" spans="1:6">
      <c r="A639" s="56"/>
      <c r="B639" s="57"/>
      <c r="C639" s="57"/>
      <c r="D639" s="58"/>
      <c r="E639" s="58"/>
      <c r="F639" s="59"/>
    </row>
    <row r="640" spans="1:6">
      <c r="A640" s="56"/>
      <c r="B640" s="57"/>
      <c r="C640" s="57"/>
      <c r="D640" s="58"/>
      <c r="E640" s="58"/>
      <c r="F640" s="59"/>
    </row>
    <row r="641" spans="1:6">
      <c r="A641" s="56"/>
      <c r="B641" s="57"/>
      <c r="C641" s="57"/>
      <c r="D641" s="58"/>
      <c r="E641" s="58"/>
      <c r="F641" s="59"/>
    </row>
    <row r="642" spans="1:6">
      <c r="A642" s="56"/>
      <c r="B642" s="57"/>
      <c r="C642" s="57"/>
      <c r="D642" s="58"/>
      <c r="E642" s="58"/>
      <c r="F642" s="59"/>
    </row>
    <row r="643" spans="1:6">
      <c r="A643" s="56"/>
      <c r="B643" s="57"/>
      <c r="C643" s="57"/>
      <c r="D643" s="58"/>
      <c r="E643" s="58"/>
      <c r="F643" s="59"/>
    </row>
    <row r="644" spans="1:6">
      <c r="A644" s="56"/>
      <c r="B644" s="57"/>
      <c r="C644" s="57"/>
      <c r="D644" s="58"/>
      <c r="E644" s="58"/>
      <c r="F644" s="59"/>
    </row>
    <row r="645" spans="1:6">
      <c r="A645" s="56"/>
      <c r="B645" s="57"/>
      <c r="C645" s="57"/>
      <c r="D645" s="58"/>
      <c r="E645" s="58"/>
      <c r="F645" s="59"/>
    </row>
    <row r="646" spans="1:6">
      <c r="A646" s="56"/>
      <c r="B646" s="57"/>
      <c r="C646" s="57"/>
      <c r="D646" s="58"/>
      <c r="E646" s="58"/>
      <c r="F646" s="59"/>
    </row>
    <row r="647" spans="1:6">
      <c r="A647" s="56"/>
      <c r="B647" s="57"/>
      <c r="C647" s="57"/>
      <c r="D647" s="58"/>
      <c r="E647" s="58"/>
      <c r="F647" s="59"/>
    </row>
    <row r="648" spans="1:6">
      <c r="A648" s="56"/>
      <c r="B648" s="57"/>
      <c r="C648" s="57"/>
      <c r="D648" s="58"/>
      <c r="E648" s="58"/>
      <c r="F648" s="59"/>
    </row>
    <row r="649" spans="1:6">
      <c r="A649" s="56"/>
      <c r="B649" s="57"/>
      <c r="C649" s="57"/>
      <c r="D649" s="58"/>
      <c r="E649" s="58"/>
      <c r="F649" s="59"/>
    </row>
    <row r="650" spans="1:6">
      <c r="A650" s="56"/>
      <c r="B650" s="57"/>
      <c r="C650" s="57"/>
      <c r="D650" s="58"/>
      <c r="E650" s="58"/>
      <c r="F650" s="59"/>
    </row>
    <row r="651" spans="1:6">
      <c r="A651" s="56"/>
      <c r="B651" s="57"/>
      <c r="C651" s="57"/>
      <c r="D651" s="58"/>
      <c r="E651" s="58"/>
      <c r="F651" s="59"/>
    </row>
    <row r="652" spans="1:6">
      <c r="A652" s="56"/>
      <c r="B652" s="57"/>
      <c r="C652" s="57"/>
      <c r="D652" s="58"/>
      <c r="E652" s="58"/>
      <c r="F652" s="59"/>
    </row>
    <row r="653" spans="1:6">
      <c r="A653" s="56"/>
      <c r="B653" s="57"/>
      <c r="C653" s="57"/>
      <c r="D653" s="58"/>
      <c r="E653" s="58"/>
      <c r="F653" s="59"/>
    </row>
    <row r="654" spans="1:6">
      <c r="A654" s="56"/>
      <c r="B654" s="57"/>
      <c r="C654" s="57"/>
      <c r="D654" s="58"/>
      <c r="E654" s="58"/>
      <c r="F654" s="59"/>
    </row>
    <row r="655" spans="1:6">
      <c r="A655" s="56"/>
      <c r="B655" s="57"/>
      <c r="C655" s="57"/>
      <c r="D655" s="58"/>
      <c r="E655" s="58"/>
      <c r="F655" s="59"/>
    </row>
    <row r="656" spans="1:6">
      <c r="A656" s="56"/>
      <c r="B656" s="57"/>
      <c r="C656" s="57"/>
      <c r="D656" s="58"/>
      <c r="E656" s="58"/>
      <c r="F656" s="59"/>
    </row>
    <row r="657" spans="1:6">
      <c r="A657" s="56"/>
      <c r="B657" s="57"/>
      <c r="C657" s="57"/>
      <c r="D657" s="58"/>
      <c r="E657" s="58"/>
      <c r="F657" s="59"/>
    </row>
    <row r="658" spans="1:6">
      <c r="A658" s="56"/>
      <c r="B658" s="57"/>
      <c r="C658" s="57"/>
      <c r="D658" s="58"/>
      <c r="E658" s="58"/>
      <c r="F658" s="59"/>
    </row>
    <row r="659" spans="1:6">
      <c r="A659" s="56"/>
      <c r="B659" s="57"/>
      <c r="C659" s="57"/>
      <c r="D659" s="58"/>
      <c r="E659" s="58"/>
      <c r="F659" s="59"/>
    </row>
    <row r="660" spans="1:6">
      <c r="A660" s="56"/>
      <c r="B660" s="57"/>
      <c r="C660" s="57"/>
      <c r="D660" s="58"/>
      <c r="E660" s="58"/>
      <c r="F660" s="59"/>
    </row>
    <row r="661" spans="1:6">
      <c r="A661" s="56"/>
      <c r="B661" s="57"/>
      <c r="C661" s="57"/>
      <c r="D661" s="58"/>
      <c r="E661" s="58"/>
      <c r="F661" s="59"/>
    </row>
    <row r="662" spans="1:6">
      <c r="A662" s="56"/>
      <c r="B662" s="57"/>
      <c r="C662" s="57"/>
      <c r="D662" s="58"/>
      <c r="E662" s="58"/>
      <c r="F662" s="59"/>
    </row>
    <row r="663" spans="1:6">
      <c r="A663" s="56"/>
      <c r="B663" s="57"/>
      <c r="C663" s="57"/>
      <c r="D663" s="58"/>
      <c r="E663" s="58"/>
      <c r="F663" s="59"/>
    </row>
    <row r="664" spans="1:6">
      <c r="A664" s="56"/>
      <c r="B664" s="57"/>
      <c r="C664" s="57"/>
      <c r="D664" s="58"/>
      <c r="E664" s="58"/>
      <c r="F664" s="59"/>
    </row>
    <row r="665" spans="1:6">
      <c r="A665" s="56"/>
      <c r="B665" s="57"/>
      <c r="C665" s="57"/>
      <c r="D665" s="58"/>
      <c r="E665" s="58"/>
      <c r="F665" s="59"/>
    </row>
    <row r="666" spans="1:6">
      <c r="A666" s="56"/>
      <c r="B666" s="57"/>
      <c r="C666" s="57"/>
      <c r="D666" s="58"/>
      <c r="E666" s="58"/>
      <c r="F666" s="59"/>
    </row>
    <row r="667" spans="1:6">
      <c r="A667" s="56"/>
      <c r="B667" s="57"/>
      <c r="C667" s="57"/>
      <c r="D667" s="58"/>
      <c r="E667" s="58"/>
      <c r="F667" s="59"/>
    </row>
    <row r="668" spans="1:6">
      <c r="A668" s="56"/>
      <c r="B668" s="57"/>
      <c r="C668" s="57"/>
      <c r="D668" s="58"/>
      <c r="E668" s="58"/>
      <c r="F668" s="59"/>
    </row>
    <row r="669" spans="1:6">
      <c r="A669" s="56"/>
      <c r="B669" s="57"/>
      <c r="C669" s="57"/>
      <c r="D669" s="58"/>
      <c r="E669" s="58"/>
      <c r="F669" s="59"/>
    </row>
    <row r="670" spans="1:6">
      <c r="A670" s="56"/>
      <c r="B670" s="57"/>
      <c r="C670" s="57"/>
      <c r="D670" s="58"/>
      <c r="E670" s="58"/>
      <c r="F670" s="59"/>
    </row>
    <row r="671" spans="1:6">
      <c r="A671" s="56"/>
      <c r="B671" s="57"/>
      <c r="C671" s="57"/>
      <c r="D671" s="58"/>
      <c r="E671" s="58"/>
      <c r="F671" s="59"/>
    </row>
    <row r="672" spans="1:6">
      <c r="A672" s="56"/>
      <c r="B672" s="57"/>
      <c r="C672" s="57"/>
      <c r="D672" s="58"/>
      <c r="E672" s="58"/>
      <c r="F672" s="59"/>
    </row>
    <row r="673" spans="1:6">
      <c r="A673" s="56"/>
      <c r="B673" s="57"/>
      <c r="C673" s="57"/>
      <c r="D673" s="58"/>
      <c r="E673" s="58"/>
      <c r="F673" s="59"/>
    </row>
    <row r="674" spans="1:6">
      <c r="A674" s="56"/>
      <c r="B674" s="57"/>
      <c r="C674" s="57"/>
      <c r="D674" s="58"/>
      <c r="E674" s="58"/>
      <c r="F674" s="59"/>
    </row>
    <row r="675" spans="1:6">
      <c r="A675" s="56"/>
      <c r="B675" s="57"/>
      <c r="C675" s="57"/>
      <c r="D675" s="58"/>
      <c r="E675" s="58"/>
      <c r="F675" s="59"/>
    </row>
    <row r="676" spans="1:6">
      <c r="A676" s="56"/>
      <c r="B676" s="57"/>
      <c r="C676" s="57"/>
      <c r="D676" s="58"/>
      <c r="E676" s="58"/>
      <c r="F676" s="59"/>
    </row>
    <row r="677" spans="1:6">
      <c r="A677" s="56"/>
      <c r="B677" s="57"/>
      <c r="C677" s="57"/>
      <c r="D677" s="58"/>
      <c r="E677" s="58"/>
      <c r="F677" s="59"/>
    </row>
    <row r="678" spans="1:6">
      <c r="A678" s="56"/>
      <c r="B678" s="57"/>
      <c r="C678" s="57"/>
      <c r="D678" s="58"/>
      <c r="E678" s="58"/>
      <c r="F678" s="59"/>
    </row>
    <row r="679" spans="1:6">
      <c r="A679" s="56"/>
      <c r="B679" s="57"/>
      <c r="C679" s="57"/>
      <c r="D679" s="58"/>
      <c r="E679" s="58"/>
      <c r="F679" s="59"/>
    </row>
    <row r="680" spans="1:6">
      <c r="A680" s="56"/>
      <c r="B680" s="57"/>
      <c r="C680" s="57"/>
      <c r="D680" s="58"/>
      <c r="E680" s="58"/>
      <c r="F680" s="59"/>
    </row>
    <row r="681" spans="1:6">
      <c r="A681" s="56"/>
      <c r="B681" s="57"/>
      <c r="C681" s="57"/>
      <c r="D681" s="58"/>
      <c r="E681" s="58"/>
      <c r="F681" s="59"/>
    </row>
    <row r="682" spans="1:6">
      <c r="A682" s="56"/>
      <c r="B682" s="57"/>
      <c r="C682" s="57"/>
      <c r="D682" s="58"/>
      <c r="E682" s="58"/>
      <c r="F682" s="59"/>
    </row>
    <row r="683" spans="1:6">
      <c r="A683" s="56"/>
      <c r="B683" s="57"/>
      <c r="C683" s="57"/>
      <c r="D683" s="58"/>
      <c r="E683" s="58"/>
      <c r="F683" s="59"/>
    </row>
    <row r="684" spans="1:6">
      <c r="A684" s="56"/>
      <c r="B684" s="57"/>
      <c r="C684" s="57"/>
      <c r="D684" s="58"/>
      <c r="E684" s="58"/>
      <c r="F684" s="59"/>
    </row>
    <row r="685" spans="1:6">
      <c r="A685" s="56"/>
      <c r="B685" s="57"/>
      <c r="C685" s="57"/>
      <c r="D685" s="58"/>
      <c r="E685" s="58"/>
      <c r="F685" s="59"/>
    </row>
    <row r="686" spans="1:6">
      <c r="A686" s="56"/>
      <c r="B686" s="57"/>
      <c r="C686" s="57"/>
      <c r="D686" s="58"/>
      <c r="E686" s="58"/>
      <c r="F686" s="59"/>
    </row>
    <row r="687" spans="1:6">
      <c r="A687" s="56"/>
      <c r="B687" s="57"/>
      <c r="C687" s="57"/>
      <c r="D687" s="58"/>
      <c r="E687" s="58"/>
      <c r="F687" s="59"/>
    </row>
    <row r="688" spans="1:6">
      <c r="A688" s="56"/>
      <c r="B688" s="57"/>
      <c r="C688" s="57"/>
      <c r="D688" s="58"/>
      <c r="E688" s="58"/>
      <c r="F688" s="59"/>
    </row>
    <row r="689" spans="1:6">
      <c r="A689" s="56"/>
      <c r="B689" s="57"/>
      <c r="C689" s="57"/>
      <c r="D689" s="58"/>
      <c r="E689" s="58"/>
      <c r="F689" s="59"/>
    </row>
    <row r="690" spans="1:6">
      <c r="A690" s="56"/>
      <c r="B690" s="57"/>
      <c r="C690" s="57"/>
      <c r="D690" s="58"/>
      <c r="E690" s="58"/>
      <c r="F690" s="59"/>
    </row>
    <row r="691" spans="1:6">
      <c r="A691" s="56"/>
      <c r="B691" s="57"/>
      <c r="C691" s="57"/>
      <c r="D691" s="58"/>
      <c r="E691" s="58"/>
      <c r="F691" s="59"/>
    </row>
    <row r="692" spans="1:6">
      <c r="A692" s="56"/>
      <c r="B692" s="57"/>
      <c r="C692" s="57"/>
      <c r="D692" s="58"/>
      <c r="E692" s="58"/>
      <c r="F692" s="59"/>
    </row>
    <row r="693" spans="1:6">
      <c r="A693" s="56"/>
      <c r="B693" s="57"/>
      <c r="C693" s="57"/>
      <c r="D693" s="58"/>
      <c r="E693" s="58"/>
      <c r="F693" s="59"/>
    </row>
    <row r="694" spans="1:6">
      <c r="A694" s="56"/>
      <c r="B694" s="57"/>
      <c r="C694" s="57"/>
      <c r="D694" s="58"/>
      <c r="E694" s="58"/>
      <c r="F694" s="59"/>
    </row>
    <row r="695" spans="1:6">
      <c r="A695" s="56"/>
      <c r="B695" s="57"/>
      <c r="C695" s="57"/>
      <c r="D695" s="58"/>
      <c r="E695" s="58"/>
      <c r="F695" s="59"/>
    </row>
    <row r="696" spans="1:6">
      <c r="A696" s="56"/>
      <c r="B696" s="57"/>
      <c r="C696" s="57"/>
      <c r="D696" s="58"/>
      <c r="E696" s="58"/>
      <c r="F696" s="59"/>
    </row>
    <row r="697" spans="1:6">
      <c r="A697" s="56"/>
      <c r="B697" s="57"/>
      <c r="C697" s="57"/>
      <c r="D697" s="58"/>
      <c r="E697" s="58"/>
      <c r="F697" s="59"/>
    </row>
    <row r="698" spans="1:6">
      <c r="A698" s="56"/>
      <c r="B698" s="57"/>
      <c r="C698" s="57"/>
      <c r="D698" s="58"/>
      <c r="E698" s="58"/>
      <c r="F698" s="59"/>
    </row>
    <row r="699" spans="1:6">
      <c r="A699" s="56"/>
      <c r="B699" s="57"/>
      <c r="C699" s="57"/>
      <c r="D699" s="58"/>
      <c r="E699" s="58"/>
      <c r="F699" s="59"/>
    </row>
    <row r="700" spans="1:6">
      <c r="A700" s="56"/>
      <c r="B700" s="57"/>
      <c r="C700" s="57"/>
      <c r="D700" s="58"/>
      <c r="E700" s="58"/>
      <c r="F700" s="59"/>
    </row>
    <row r="701" spans="1:6">
      <c r="A701" s="56"/>
      <c r="B701" s="57"/>
      <c r="C701" s="57"/>
      <c r="D701" s="58"/>
      <c r="E701" s="58"/>
      <c r="F701" s="59"/>
    </row>
    <row r="702" spans="1:6">
      <c r="A702" s="56"/>
      <c r="B702" s="57"/>
      <c r="C702" s="57"/>
      <c r="D702" s="58"/>
      <c r="E702" s="58"/>
      <c r="F702" s="59"/>
    </row>
    <row r="703" spans="1:6">
      <c r="A703" s="56"/>
      <c r="B703" s="57"/>
      <c r="C703" s="57"/>
      <c r="D703" s="58"/>
      <c r="E703" s="58"/>
      <c r="F703" s="59"/>
    </row>
    <row r="704" spans="1:6">
      <c r="A704" s="56"/>
      <c r="B704" s="57"/>
      <c r="C704" s="57"/>
      <c r="D704" s="58"/>
      <c r="E704" s="58"/>
      <c r="F704" s="59"/>
    </row>
    <row r="705" spans="1:6">
      <c r="A705" s="56"/>
      <c r="B705" s="57"/>
      <c r="C705" s="57"/>
      <c r="D705" s="58"/>
      <c r="E705" s="58"/>
      <c r="F705" s="59"/>
    </row>
    <row r="706" spans="1:6">
      <c r="A706" s="56"/>
      <c r="B706" s="57"/>
      <c r="C706" s="57"/>
      <c r="D706" s="58"/>
      <c r="E706" s="58"/>
      <c r="F706" s="59"/>
    </row>
    <row r="707" spans="1:6">
      <c r="A707" s="56"/>
      <c r="B707" s="57"/>
      <c r="C707" s="57"/>
      <c r="D707" s="58"/>
      <c r="E707" s="58"/>
      <c r="F707" s="59"/>
    </row>
    <row r="708" spans="1:6">
      <c r="A708" s="56"/>
      <c r="B708" s="57"/>
      <c r="C708" s="57"/>
      <c r="D708" s="58"/>
      <c r="E708" s="58"/>
      <c r="F708" s="59"/>
    </row>
    <row r="709" spans="1:6">
      <c r="A709" s="56"/>
      <c r="B709" s="57"/>
      <c r="C709" s="57"/>
      <c r="D709" s="58"/>
      <c r="E709" s="58"/>
      <c r="F709" s="59"/>
    </row>
    <row r="710" spans="1:6">
      <c r="A710" s="56"/>
      <c r="B710" s="57"/>
      <c r="C710" s="57"/>
      <c r="D710" s="58"/>
      <c r="E710" s="58"/>
      <c r="F710" s="59"/>
    </row>
    <row r="711" spans="1:6">
      <c r="A711" s="56"/>
      <c r="B711" s="57"/>
      <c r="C711" s="57"/>
      <c r="D711" s="58"/>
      <c r="E711" s="58"/>
      <c r="F711" s="59"/>
    </row>
    <row r="712" spans="1:6">
      <c r="A712" s="56"/>
      <c r="B712" s="57"/>
      <c r="C712" s="57"/>
      <c r="D712" s="58"/>
      <c r="E712" s="58"/>
      <c r="F712" s="59"/>
    </row>
    <row r="713" spans="1:6">
      <c r="A713" s="56"/>
      <c r="B713" s="57"/>
      <c r="C713" s="57"/>
      <c r="D713" s="58"/>
      <c r="E713" s="58"/>
      <c r="F713" s="59"/>
    </row>
    <row r="714" spans="1:6">
      <c r="A714" s="56"/>
      <c r="B714" s="57"/>
      <c r="C714" s="57"/>
      <c r="D714" s="58"/>
      <c r="E714" s="58"/>
      <c r="F714" s="59"/>
    </row>
    <row r="715" spans="1:6">
      <c r="A715" s="56"/>
      <c r="B715" s="57"/>
      <c r="C715" s="57"/>
      <c r="D715" s="58"/>
      <c r="E715" s="58"/>
      <c r="F715" s="59"/>
    </row>
    <row r="716" spans="1:6">
      <c r="A716" s="56"/>
      <c r="B716" s="57"/>
      <c r="C716" s="57"/>
      <c r="D716" s="58"/>
      <c r="E716" s="58"/>
      <c r="F716" s="59"/>
    </row>
    <row r="717" spans="1:6">
      <c r="A717" s="56"/>
      <c r="B717" s="57"/>
      <c r="C717" s="57"/>
      <c r="D717" s="58"/>
      <c r="E717" s="58"/>
      <c r="F717" s="59"/>
    </row>
    <row r="718" spans="1:6">
      <c r="A718" s="56"/>
      <c r="B718" s="57"/>
      <c r="C718" s="57"/>
      <c r="D718" s="58"/>
      <c r="E718" s="58"/>
      <c r="F718" s="59"/>
    </row>
    <row r="719" spans="1:6">
      <c r="A719" s="56"/>
      <c r="B719" s="57"/>
      <c r="C719" s="57"/>
      <c r="D719" s="58"/>
      <c r="E719" s="58"/>
      <c r="F719" s="59"/>
    </row>
    <row r="720" spans="1:6">
      <c r="A720" s="56"/>
      <c r="B720" s="57"/>
      <c r="C720" s="57"/>
      <c r="D720" s="58"/>
      <c r="E720" s="58"/>
      <c r="F720" s="59"/>
    </row>
    <row r="721" spans="1:6">
      <c r="A721" s="56"/>
      <c r="B721" s="57"/>
      <c r="C721" s="57"/>
      <c r="D721" s="58"/>
      <c r="E721" s="58"/>
      <c r="F721" s="59"/>
    </row>
    <row r="722" spans="1:6">
      <c r="A722" s="56"/>
      <c r="B722" s="57"/>
      <c r="C722" s="57"/>
      <c r="D722" s="58"/>
      <c r="E722" s="58"/>
      <c r="F722" s="59"/>
    </row>
    <row r="723" spans="1:6">
      <c r="A723" s="56"/>
      <c r="B723" s="57"/>
      <c r="C723" s="57"/>
      <c r="D723" s="58"/>
      <c r="E723" s="58"/>
      <c r="F723" s="59"/>
    </row>
    <row r="724" spans="1:6">
      <c r="A724" s="56"/>
      <c r="B724" s="57"/>
      <c r="C724" s="57"/>
      <c r="D724" s="58"/>
      <c r="E724" s="58"/>
      <c r="F724" s="59"/>
    </row>
    <row r="725" spans="1:6">
      <c r="A725" s="56"/>
      <c r="B725" s="57"/>
      <c r="C725" s="57"/>
      <c r="D725" s="58"/>
      <c r="E725" s="58"/>
      <c r="F725" s="59"/>
    </row>
    <row r="726" spans="1:6">
      <c r="A726" s="56"/>
      <c r="B726" s="57"/>
      <c r="C726" s="57"/>
      <c r="D726" s="58"/>
      <c r="E726" s="58"/>
      <c r="F726" s="59"/>
    </row>
    <row r="727" spans="1:6">
      <c r="A727" s="56"/>
      <c r="B727" s="57"/>
      <c r="C727" s="57"/>
      <c r="D727" s="58"/>
      <c r="E727" s="58"/>
      <c r="F727" s="59"/>
    </row>
    <row r="728" spans="1:6">
      <c r="A728" s="56"/>
      <c r="B728" s="57"/>
      <c r="C728" s="57"/>
      <c r="D728" s="58"/>
      <c r="E728" s="58"/>
      <c r="F728" s="59"/>
    </row>
    <row r="729" spans="1:6">
      <c r="A729" s="56"/>
      <c r="B729" s="57"/>
      <c r="C729" s="57"/>
      <c r="D729" s="58"/>
      <c r="E729" s="58"/>
      <c r="F729" s="59"/>
    </row>
    <row r="730" spans="1:6">
      <c r="A730" s="56"/>
      <c r="B730" s="57"/>
      <c r="C730" s="57"/>
      <c r="D730" s="58"/>
      <c r="E730" s="58"/>
      <c r="F730" s="59"/>
    </row>
    <row r="731" spans="1:6">
      <c r="A731" s="56"/>
      <c r="B731" s="57"/>
      <c r="C731" s="57"/>
      <c r="D731" s="58"/>
      <c r="E731" s="58"/>
      <c r="F731" s="59"/>
    </row>
    <row r="732" spans="1:6">
      <c r="A732" s="56"/>
      <c r="B732" s="57"/>
      <c r="C732" s="57"/>
      <c r="D732" s="58"/>
      <c r="E732" s="58"/>
      <c r="F732" s="59"/>
    </row>
    <row r="733" spans="1:6">
      <c r="A733" s="56"/>
      <c r="B733" s="57"/>
      <c r="C733" s="57"/>
      <c r="D733" s="58"/>
      <c r="E733" s="58"/>
      <c r="F733" s="59"/>
    </row>
    <row r="734" spans="1:6">
      <c r="A734" s="56"/>
      <c r="B734" s="57"/>
      <c r="C734" s="57"/>
      <c r="D734" s="58"/>
      <c r="E734" s="58"/>
      <c r="F734" s="59"/>
    </row>
    <row r="735" spans="1:6">
      <c r="A735" s="56"/>
      <c r="B735" s="57"/>
      <c r="C735" s="57"/>
      <c r="D735" s="58"/>
      <c r="E735" s="58"/>
      <c r="F735" s="59"/>
    </row>
    <row r="736" spans="1:6">
      <c r="A736" s="56"/>
      <c r="B736" s="57"/>
      <c r="C736" s="57"/>
      <c r="D736" s="58"/>
      <c r="E736" s="58"/>
      <c r="F736" s="59"/>
    </row>
    <row r="737" spans="1:6">
      <c r="A737" s="56"/>
      <c r="B737" s="57"/>
      <c r="C737" s="57"/>
      <c r="D737" s="58"/>
      <c r="E737" s="58"/>
      <c r="F737" s="59"/>
    </row>
    <row r="738" spans="1:6">
      <c r="A738" s="56"/>
      <c r="B738" s="57"/>
      <c r="C738" s="57"/>
      <c r="D738" s="58"/>
      <c r="E738" s="58"/>
      <c r="F738" s="59"/>
    </row>
    <row r="739" spans="1:6">
      <c r="A739" s="56"/>
      <c r="B739" s="57"/>
      <c r="C739" s="57"/>
      <c r="D739" s="58"/>
      <c r="E739" s="58"/>
      <c r="F739" s="59"/>
    </row>
    <row r="740" spans="1:6">
      <c r="A740" s="56"/>
      <c r="B740" s="57"/>
      <c r="C740" s="57"/>
      <c r="D740" s="58"/>
      <c r="E740" s="58"/>
      <c r="F740" s="59"/>
    </row>
    <row r="741" spans="1:6">
      <c r="A741" s="56"/>
      <c r="B741" s="57"/>
      <c r="C741" s="57"/>
      <c r="D741" s="58"/>
      <c r="E741" s="58"/>
      <c r="F741" s="59"/>
    </row>
    <row r="742" spans="1:6">
      <c r="A742" s="56"/>
      <c r="B742" s="57"/>
      <c r="C742" s="57"/>
      <c r="D742" s="58"/>
      <c r="E742" s="58"/>
      <c r="F742" s="59"/>
    </row>
    <row r="743" spans="1:6">
      <c r="A743" s="56"/>
      <c r="B743" s="57"/>
      <c r="C743" s="57"/>
      <c r="D743" s="58"/>
      <c r="E743" s="58"/>
      <c r="F743" s="59"/>
    </row>
    <row r="744" spans="1:6">
      <c r="A744" s="56"/>
      <c r="B744" s="57"/>
      <c r="C744" s="57"/>
      <c r="D744" s="58"/>
      <c r="E744" s="58"/>
      <c r="F744" s="59"/>
    </row>
    <row r="745" spans="1:6">
      <c r="A745" s="56"/>
      <c r="B745" s="57"/>
      <c r="C745" s="57"/>
      <c r="D745" s="58"/>
      <c r="E745" s="58"/>
      <c r="F745" s="59"/>
    </row>
    <row r="746" spans="1:6">
      <c r="A746" s="56"/>
      <c r="B746" s="57"/>
      <c r="C746" s="57"/>
      <c r="D746" s="58"/>
      <c r="E746" s="58"/>
      <c r="F746" s="59"/>
    </row>
    <row r="747" spans="1:6">
      <c r="A747" s="56"/>
      <c r="B747" s="57"/>
      <c r="C747" s="57"/>
      <c r="D747" s="58"/>
      <c r="E747" s="58"/>
      <c r="F747" s="59"/>
    </row>
    <row r="748" spans="1:6">
      <c r="A748" s="56"/>
      <c r="B748" s="57"/>
      <c r="C748" s="57"/>
      <c r="D748" s="58"/>
      <c r="E748" s="58"/>
      <c r="F748" s="59"/>
    </row>
    <row r="749" spans="1:6">
      <c r="A749" s="56"/>
      <c r="B749" s="57"/>
      <c r="C749" s="57"/>
      <c r="D749" s="58"/>
      <c r="E749" s="58"/>
      <c r="F749" s="59"/>
    </row>
    <row r="750" spans="1:6">
      <c r="A750" s="56"/>
      <c r="B750" s="57"/>
      <c r="C750" s="57"/>
      <c r="D750" s="58"/>
      <c r="E750" s="58"/>
      <c r="F750" s="59"/>
    </row>
    <row r="751" spans="1:6">
      <c r="A751" s="56"/>
      <c r="B751" s="57"/>
      <c r="C751" s="57"/>
      <c r="D751" s="58"/>
      <c r="E751" s="58"/>
      <c r="F751" s="59"/>
    </row>
    <row r="752" spans="1:6">
      <c r="A752" s="56"/>
      <c r="B752" s="57"/>
      <c r="C752" s="57"/>
      <c r="D752" s="58"/>
      <c r="E752" s="58"/>
      <c r="F752" s="59"/>
    </row>
    <row r="753" spans="1:6">
      <c r="A753" s="56"/>
      <c r="B753" s="57"/>
      <c r="C753" s="57"/>
      <c r="D753" s="58"/>
      <c r="E753" s="58"/>
      <c r="F753" s="59"/>
    </row>
    <row r="754" spans="1:6">
      <c r="A754" s="56"/>
      <c r="B754" s="57"/>
      <c r="C754" s="57"/>
      <c r="D754" s="58"/>
      <c r="E754" s="58"/>
      <c r="F754" s="59"/>
    </row>
    <row r="755" spans="1:6">
      <c r="A755" s="56"/>
      <c r="B755" s="57"/>
      <c r="C755" s="57"/>
      <c r="D755" s="58"/>
      <c r="E755" s="58"/>
      <c r="F755" s="59"/>
    </row>
    <row r="756" spans="1:6">
      <c r="A756" s="56"/>
      <c r="B756" s="57"/>
      <c r="C756" s="57"/>
      <c r="D756" s="58"/>
      <c r="E756" s="58"/>
      <c r="F756" s="59"/>
    </row>
    <row r="757" spans="1:6">
      <c r="A757" s="56"/>
      <c r="B757" s="57"/>
      <c r="C757" s="57"/>
      <c r="D757" s="58"/>
      <c r="E757" s="58"/>
      <c r="F757" s="59"/>
    </row>
    <row r="758" spans="1:6">
      <c r="A758" s="56"/>
      <c r="B758" s="57"/>
      <c r="C758" s="57"/>
      <c r="D758" s="58"/>
      <c r="E758" s="58"/>
      <c r="F758" s="59"/>
    </row>
    <row r="759" spans="1:6">
      <c r="A759" s="56"/>
      <c r="B759" s="57"/>
      <c r="C759" s="57"/>
      <c r="D759" s="58"/>
      <c r="E759" s="58"/>
      <c r="F759" s="59"/>
    </row>
    <row r="760" spans="1:6">
      <c r="A760" s="56"/>
      <c r="B760" s="57"/>
      <c r="C760" s="57"/>
      <c r="D760" s="58"/>
      <c r="E760" s="58"/>
      <c r="F760" s="59"/>
    </row>
    <row r="761" spans="1:6">
      <c r="A761" s="56"/>
      <c r="B761" s="57"/>
      <c r="C761" s="57"/>
      <c r="D761" s="58"/>
      <c r="E761" s="58"/>
      <c r="F761" s="59"/>
    </row>
    <row r="762" spans="1:6">
      <c r="A762" s="56"/>
      <c r="B762" s="57"/>
      <c r="C762" s="57"/>
      <c r="D762" s="58"/>
      <c r="E762" s="58"/>
      <c r="F762" s="59"/>
    </row>
    <row r="763" spans="1:6">
      <c r="A763" s="56"/>
      <c r="B763" s="57"/>
      <c r="C763" s="57"/>
      <c r="D763" s="58"/>
      <c r="E763" s="58"/>
      <c r="F763" s="59"/>
    </row>
    <row r="764" spans="1:6">
      <c r="A764" s="56"/>
      <c r="B764" s="57"/>
      <c r="C764" s="57"/>
      <c r="D764" s="58"/>
      <c r="E764" s="58"/>
      <c r="F764" s="59"/>
    </row>
    <row r="765" spans="1:6">
      <c r="A765" s="56"/>
      <c r="B765" s="57"/>
      <c r="C765" s="57"/>
      <c r="D765" s="58"/>
      <c r="E765" s="58"/>
      <c r="F765" s="59"/>
    </row>
    <row r="766" spans="1:6">
      <c r="A766" s="56"/>
      <c r="B766" s="57"/>
      <c r="C766" s="57"/>
      <c r="D766" s="58"/>
      <c r="E766" s="58"/>
      <c r="F766" s="59"/>
    </row>
    <row r="767" spans="1:6">
      <c r="A767" s="56"/>
      <c r="B767" s="57"/>
      <c r="C767" s="57"/>
      <c r="D767" s="58"/>
      <c r="E767" s="58"/>
      <c r="F767" s="59"/>
    </row>
    <row r="768" spans="1:6">
      <c r="A768" s="56"/>
      <c r="B768" s="57"/>
      <c r="C768" s="57"/>
      <c r="D768" s="58"/>
      <c r="E768" s="58"/>
      <c r="F768" s="59"/>
    </row>
    <row r="769" spans="1:6">
      <c r="A769" s="56"/>
      <c r="B769" s="57"/>
      <c r="C769" s="57"/>
      <c r="D769" s="58"/>
      <c r="E769" s="58"/>
      <c r="F769" s="59"/>
    </row>
    <row r="770" spans="1:6">
      <c r="A770" s="56"/>
      <c r="B770" s="57"/>
      <c r="C770" s="57"/>
      <c r="D770" s="58"/>
      <c r="E770" s="58"/>
      <c r="F770" s="59"/>
    </row>
    <row r="771" spans="1:6">
      <c r="A771" s="56"/>
      <c r="B771" s="57"/>
      <c r="C771" s="57"/>
      <c r="D771" s="58"/>
      <c r="E771" s="58"/>
      <c r="F771" s="59"/>
    </row>
    <row r="772" spans="1:6">
      <c r="A772" s="56"/>
      <c r="B772" s="57"/>
      <c r="C772" s="57"/>
      <c r="D772" s="58"/>
      <c r="E772" s="58"/>
      <c r="F772" s="59"/>
    </row>
    <row r="773" spans="1:6">
      <c r="A773" s="56"/>
      <c r="B773" s="57"/>
      <c r="C773" s="57"/>
      <c r="D773" s="58"/>
      <c r="E773" s="58"/>
      <c r="F773" s="59"/>
    </row>
    <row r="774" spans="1:6">
      <c r="A774" s="56"/>
      <c r="B774" s="57"/>
      <c r="C774" s="57"/>
      <c r="D774" s="58"/>
      <c r="E774" s="58"/>
      <c r="F774" s="59"/>
    </row>
    <row r="775" spans="1:6">
      <c r="A775" s="56"/>
      <c r="B775" s="57"/>
      <c r="C775" s="57"/>
      <c r="D775" s="58"/>
      <c r="E775" s="58"/>
      <c r="F775" s="59"/>
    </row>
    <row r="776" spans="1:6">
      <c r="A776" s="56"/>
      <c r="B776" s="57"/>
      <c r="C776" s="57"/>
      <c r="D776" s="58"/>
      <c r="E776" s="58"/>
      <c r="F776" s="59"/>
    </row>
    <row r="777" spans="1:6">
      <c r="A777" s="56"/>
      <c r="B777" s="57"/>
      <c r="C777" s="57"/>
      <c r="D777" s="58"/>
      <c r="E777" s="58"/>
      <c r="F777" s="59"/>
    </row>
    <row r="778" spans="1:6">
      <c r="A778" s="56"/>
      <c r="B778" s="57"/>
      <c r="C778" s="57"/>
      <c r="D778" s="58"/>
      <c r="E778" s="58"/>
      <c r="F778" s="59"/>
    </row>
    <row r="779" spans="1:6">
      <c r="A779" s="56"/>
      <c r="B779" s="57"/>
      <c r="C779" s="57"/>
      <c r="D779" s="58"/>
      <c r="E779" s="58"/>
      <c r="F779" s="59"/>
    </row>
    <row r="780" spans="1:6">
      <c r="A780" s="56"/>
      <c r="B780" s="57"/>
      <c r="C780" s="57"/>
      <c r="D780" s="58"/>
      <c r="E780" s="58"/>
      <c r="F780" s="59"/>
    </row>
    <row r="781" spans="1:6">
      <c r="A781" s="56"/>
      <c r="B781" s="57"/>
      <c r="C781" s="57"/>
      <c r="D781" s="58"/>
      <c r="E781" s="58"/>
      <c r="F781" s="59"/>
    </row>
    <row r="782" spans="1:6">
      <c r="A782" s="56"/>
      <c r="B782" s="57"/>
      <c r="C782" s="57"/>
      <c r="D782" s="58"/>
      <c r="E782" s="58"/>
      <c r="F782" s="59"/>
    </row>
    <row r="783" spans="1:6">
      <c r="A783" s="56"/>
      <c r="B783" s="57"/>
      <c r="C783" s="57"/>
      <c r="D783" s="58"/>
      <c r="E783" s="58"/>
      <c r="F783" s="59"/>
    </row>
    <row r="784" spans="1:6">
      <c r="A784" s="56"/>
      <c r="B784" s="57"/>
      <c r="C784" s="57"/>
      <c r="D784" s="58"/>
      <c r="E784" s="58"/>
      <c r="F784" s="59"/>
    </row>
    <row r="785" spans="1:6">
      <c r="A785" s="56"/>
      <c r="B785" s="57"/>
      <c r="C785" s="57"/>
      <c r="D785" s="58"/>
      <c r="E785" s="58"/>
      <c r="F785" s="59"/>
    </row>
    <row r="786" spans="1:6">
      <c r="A786" s="56"/>
      <c r="B786" s="57"/>
      <c r="C786" s="57"/>
      <c r="D786" s="58"/>
      <c r="E786" s="58"/>
      <c r="F786" s="59"/>
    </row>
    <row r="787" spans="1:6">
      <c r="A787" s="56"/>
      <c r="B787" s="57"/>
      <c r="C787" s="57"/>
      <c r="D787" s="58"/>
      <c r="E787" s="58"/>
      <c r="F787" s="59"/>
    </row>
    <row r="788" spans="1:6">
      <c r="A788" s="56"/>
      <c r="B788" s="57"/>
      <c r="C788" s="57"/>
      <c r="D788" s="58"/>
      <c r="E788" s="58"/>
      <c r="F788" s="59"/>
    </row>
    <row r="789" spans="1:6">
      <c r="A789" s="56"/>
      <c r="B789" s="57"/>
      <c r="C789" s="57"/>
      <c r="D789" s="58"/>
      <c r="E789" s="58"/>
      <c r="F789" s="59"/>
    </row>
    <row r="790" spans="1:6">
      <c r="A790" s="56"/>
      <c r="B790" s="57"/>
      <c r="C790" s="57"/>
      <c r="D790" s="58"/>
      <c r="E790" s="58"/>
      <c r="F790" s="59"/>
    </row>
    <row r="791" spans="1:6">
      <c r="A791" s="56"/>
      <c r="B791" s="57"/>
      <c r="C791" s="57"/>
      <c r="D791" s="58"/>
      <c r="E791" s="58"/>
      <c r="F791" s="59"/>
    </row>
    <row r="792" spans="1:6">
      <c r="A792" s="56"/>
      <c r="B792" s="57"/>
      <c r="C792" s="57"/>
      <c r="D792" s="58"/>
      <c r="E792" s="58"/>
      <c r="F792" s="59"/>
    </row>
    <row r="793" spans="1:6">
      <c r="A793" s="56"/>
      <c r="B793" s="57"/>
      <c r="C793" s="57"/>
      <c r="D793" s="58"/>
      <c r="E793" s="58"/>
      <c r="F793" s="59"/>
    </row>
    <row r="794" spans="1:6">
      <c r="A794" s="56"/>
      <c r="B794" s="57"/>
      <c r="C794" s="57"/>
      <c r="D794" s="58"/>
      <c r="E794" s="58"/>
      <c r="F794" s="59"/>
    </row>
    <row r="795" spans="1:6">
      <c r="A795" s="56"/>
      <c r="B795" s="57"/>
      <c r="C795" s="57"/>
      <c r="D795" s="58"/>
      <c r="E795" s="58"/>
      <c r="F795" s="59"/>
    </row>
    <row r="796" spans="1:6">
      <c r="A796" s="56"/>
      <c r="B796" s="57"/>
      <c r="C796" s="57"/>
      <c r="D796" s="58"/>
      <c r="E796" s="58"/>
      <c r="F796" s="59"/>
    </row>
    <row r="797" spans="1:6">
      <c r="A797" s="56"/>
      <c r="B797" s="57"/>
      <c r="C797" s="57"/>
      <c r="D797" s="58"/>
      <c r="E797" s="58"/>
      <c r="F797" s="59"/>
    </row>
    <row r="798" spans="1:6">
      <c r="A798" s="56"/>
      <c r="B798" s="57"/>
      <c r="C798" s="57"/>
      <c r="D798" s="58"/>
      <c r="E798" s="58"/>
      <c r="F798" s="59"/>
    </row>
    <row r="799" spans="1:6">
      <c r="A799" s="56"/>
      <c r="B799" s="57"/>
      <c r="C799" s="57"/>
      <c r="D799" s="58"/>
      <c r="E799" s="58"/>
      <c r="F799" s="59"/>
    </row>
    <row r="800" spans="1:6">
      <c r="A800" s="56"/>
      <c r="B800" s="57"/>
      <c r="C800" s="57"/>
      <c r="D800" s="58"/>
      <c r="E800" s="58"/>
      <c r="F800" s="59"/>
    </row>
    <row r="801" spans="1:6">
      <c r="A801" s="56"/>
      <c r="B801" s="57"/>
      <c r="C801" s="57"/>
      <c r="D801" s="58"/>
      <c r="E801" s="58"/>
      <c r="F801" s="59"/>
    </row>
    <row r="802" spans="1:6">
      <c r="A802" s="56"/>
      <c r="B802" s="57"/>
      <c r="C802" s="57"/>
      <c r="D802" s="58"/>
      <c r="E802" s="58"/>
      <c r="F802" s="59"/>
    </row>
    <row r="803" spans="1:6">
      <c r="A803" s="56"/>
      <c r="B803" s="57"/>
      <c r="C803" s="57"/>
      <c r="D803" s="58"/>
      <c r="E803" s="58"/>
      <c r="F803" s="59"/>
    </row>
    <row r="804" spans="1:6">
      <c r="A804" s="56"/>
      <c r="B804" s="57"/>
      <c r="C804" s="57"/>
      <c r="D804" s="58"/>
      <c r="E804" s="58"/>
      <c r="F804" s="59"/>
    </row>
    <row r="805" spans="1:6">
      <c r="A805" s="56"/>
      <c r="B805" s="57"/>
      <c r="C805" s="57"/>
      <c r="D805" s="58"/>
      <c r="E805" s="58"/>
      <c r="F805" s="59"/>
    </row>
    <row r="806" spans="1:6">
      <c r="A806" s="56"/>
      <c r="B806" s="57"/>
      <c r="C806" s="57"/>
      <c r="D806" s="58"/>
      <c r="E806" s="58"/>
      <c r="F806" s="59"/>
    </row>
    <row r="807" spans="1:6">
      <c r="A807" s="56"/>
      <c r="B807" s="57"/>
      <c r="C807" s="57"/>
      <c r="D807" s="58"/>
      <c r="E807" s="58"/>
      <c r="F807" s="59"/>
    </row>
    <row r="808" spans="1:6">
      <c r="A808" s="56"/>
      <c r="B808" s="57"/>
      <c r="C808" s="57"/>
      <c r="D808" s="58"/>
      <c r="E808" s="58"/>
      <c r="F808" s="59"/>
    </row>
    <row r="809" spans="1:6">
      <c r="A809" s="56"/>
      <c r="B809" s="57"/>
      <c r="C809" s="57"/>
      <c r="D809" s="58"/>
      <c r="E809" s="58"/>
      <c r="F809" s="59"/>
    </row>
    <row r="810" spans="1:6">
      <c r="A810" s="56"/>
      <c r="B810" s="57"/>
      <c r="C810" s="57"/>
      <c r="D810" s="58"/>
      <c r="E810" s="58"/>
      <c r="F810" s="59"/>
    </row>
    <row r="811" spans="1:6">
      <c r="A811" s="56"/>
      <c r="B811" s="57"/>
      <c r="C811" s="57"/>
      <c r="D811" s="58"/>
      <c r="E811" s="58"/>
      <c r="F811" s="59"/>
    </row>
    <row r="812" spans="1:6">
      <c r="A812" s="56"/>
      <c r="B812" s="57"/>
      <c r="C812" s="57"/>
      <c r="D812" s="58"/>
      <c r="E812" s="58"/>
      <c r="F812" s="59"/>
    </row>
    <row r="813" spans="1:6">
      <c r="A813" s="56"/>
      <c r="B813" s="57"/>
      <c r="C813" s="57"/>
      <c r="D813" s="58"/>
      <c r="E813" s="58"/>
      <c r="F813" s="59"/>
    </row>
    <row r="814" spans="1:6">
      <c r="A814" s="56"/>
      <c r="B814" s="57"/>
      <c r="C814" s="57"/>
      <c r="D814" s="58"/>
      <c r="E814" s="58"/>
      <c r="F814" s="59"/>
    </row>
    <row r="815" spans="1:6">
      <c r="A815" s="56"/>
      <c r="B815" s="57"/>
      <c r="C815" s="57"/>
      <c r="D815" s="58"/>
      <c r="E815" s="58"/>
      <c r="F815" s="59"/>
    </row>
    <row r="816" spans="1:6">
      <c r="A816" s="56"/>
      <c r="B816" s="57"/>
      <c r="C816" s="57"/>
      <c r="D816" s="58"/>
      <c r="E816" s="58"/>
      <c r="F816" s="59"/>
    </row>
    <row r="817" spans="1:6">
      <c r="A817" s="56"/>
      <c r="B817" s="57"/>
      <c r="C817" s="57"/>
      <c r="D817" s="58"/>
      <c r="E817" s="58"/>
      <c r="F817" s="59"/>
    </row>
    <row r="818" spans="1:6">
      <c r="A818" s="56"/>
      <c r="B818" s="57"/>
      <c r="C818" s="57"/>
      <c r="D818" s="58"/>
      <c r="E818" s="58"/>
      <c r="F818" s="59"/>
    </row>
    <row r="819" spans="1:6">
      <c r="A819" s="56"/>
      <c r="B819" s="57"/>
      <c r="C819" s="57"/>
      <c r="D819" s="58"/>
      <c r="E819" s="58"/>
      <c r="F819" s="59"/>
    </row>
    <row r="820" spans="1:6">
      <c r="A820" s="56"/>
      <c r="B820" s="57"/>
      <c r="C820" s="57"/>
      <c r="D820" s="58"/>
      <c r="E820" s="58"/>
      <c r="F820" s="59"/>
    </row>
    <row r="821" spans="1:6">
      <c r="A821" s="56"/>
      <c r="B821" s="57"/>
      <c r="C821" s="57"/>
      <c r="D821" s="58"/>
      <c r="E821" s="58"/>
      <c r="F821" s="59"/>
    </row>
    <row r="822" spans="1:6">
      <c r="A822" s="56"/>
      <c r="B822" s="57"/>
      <c r="C822" s="57"/>
      <c r="D822" s="58"/>
      <c r="E822" s="58"/>
      <c r="F822" s="59"/>
    </row>
    <row r="823" spans="1:6">
      <c r="A823" s="56"/>
      <c r="B823" s="57"/>
      <c r="C823" s="57"/>
      <c r="D823" s="58"/>
      <c r="E823" s="58"/>
      <c r="F823" s="59"/>
    </row>
    <row r="824" spans="1:6">
      <c r="A824" s="56"/>
      <c r="B824" s="57"/>
      <c r="C824" s="57"/>
      <c r="D824" s="58"/>
      <c r="E824" s="58"/>
      <c r="F824" s="59"/>
    </row>
    <row r="825" spans="1:6">
      <c r="A825" s="56"/>
      <c r="B825" s="57"/>
      <c r="C825" s="57"/>
      <c r="D825" s="58"/>
      <c r="E825" s="58"/>
      <c r="F825" s="59"/>
    </row>
    <row r="826" spans="1:6">
      <c r="A826" s="56"/>
      <c r="B826" s="57"/>
      <c r="C826" s="57"/>
      <c r="D826" s="58"/>
      <c r="E826" s="58"/>
      <c r="F826" s="59"/>
    </row>
    <row r="827" spans="1:6">
      <c r="A827" s="56"/>
      <c r="B827" s="57"/>
      <c r="C827" s="57"/>
      <c r="D827" s="58"/>
      <c r="E827" s="58"/>
      <c r="F827" s="59"/>
    </row>
    <row r="828" spans="1:6">
      <c r="A828" s="55"/>
      <c r="B828" s="51"/>
      <c r="C828" s="51"/>
      <c r="D828" s="58"/>
      <c r="E828" s="58"/>
      <c r="F828" s="59"/>
    </row>
    <row r="829" spans="1:6">
      <c r="A829" s="55"/>
      <c r="B829" s="51"/>
      <c r="C829" s="51"/>
      <c r="D829" s="58"/>
      <c r="E829" s="58"/>
      <c r="F829" s="59"/>
    </row>
    <row r="830" spans="1:6">
      <c r="A830" s="55"/>
      <c r="B830" s="51"/>
      <c r="C830" s="51"/>
      <c r="D830" s="58"/>
      <c r="E830" s="58"/>
      <c r="F830" s="59"/>
    </row>
    <row r="831" spans="1:6">
      <c r="A831" s="55"/>
      <c r="B831" s="51"/>
      <c r="C831" s="51"/>
      <c r="D831" s="58"/>
      <c r="E831" s="58"/>
      <c r="F831" s="59"/>
    </row>
    <row r="832" spans="1:6">
      <c r="A832" s="55"/>
      <c r="B832" s="51"/>
      <c r="C832" s="51"/>
      <c r="D832" s="58"/>
      <c r="E832" s="58"/>
      <c r="F832" s="59"/>
    </row>
    <row r="833" spans="1:6">
      <c r="A833" s="55"/>
      <c r="B833" s="51"/>
      <c r="C833" s="51"/>
      <c r="D833" s="58"/>
      <c r="E833" s="58"/>
      <c r="F833" s="59"/>
    </row>
    <row r="834" spans="1:6">
      <c r="A834" s="55"/>
      <c r="B834" s="51"/>
      <c r="C834" s="51"/>
      <c r="D834" s="58"/>
      <c r="E834" s="58"/>
      <c r="F834" s="59"/>
    </row>
    <row r="835" spans="1:6">
      <c r="A835" s="55"/>
      <c r="B835" s="51"/>
      <c r="C835" s="51"/>
      <c r="D835" s="58"/>
      <c r="E835" s="58"/>
      <c r="F835" s="59"/>
    </row>
    <row r="836" spans="1:6">
      <c r="A836" s="55"/>
      <c r="B836" s="51"/>
      <c r="C836" s="51"/>
      <c r="D836" s="58"/>
      <c r="E836" s="58"/>
      <c r="F836" s="59"/>
    </row>
    <row r="837" spans="1:6">
      <c r="A837" s="55"/>
      <c r="B837" s="51"/>
      <c r="C837" s="51"/>
      <c r="D837" s="58"/>
      <c r="E837" s="58"/>
      <c r="F837" s="59"/>
    </row>
    <row r="838" spans="1:6">
      <c r="A838" s="55"/>
      <c r="B838" s="51"/>
      <c r="C838" s="51"/>
      <c r="D838" s="58"/>
      <c r="E838" s="58"/>
      <c r="F838" s="59"/>
    </row>
    <row r="839" spans="1:6">
      <c r="A839" s="55"/>
      <c r="B839" s="51"/>
      <c r="C839" s="51"/>
      <c r="D839" s="58"/>
      <c r="E839" s="58"/>
      <c r="F839" s="59"/>
    </row>
    <row r="840" spans="1:6">
      <c r="A840" s="55"/>
      <c r="B840" s="51"/>
      <c r="C840" s="51"/>
      <c r="D840" s="58"/>
      <c r="E840" s="58"/>
      <c r="F840" s="59"/>
    </row>
    <row r="841" spans="1:6">
      <c r="A841" s="55"/>
      <c r="B841" s="51"/>
      <c r="C841" s="51"/>
      <c r="D841" s="58"/>
      <c r="E841" s="58"/>
      <c r="F841" s="59"/>
    </row>
    <row r="842" spans="1:6">
      <c r="A842" s="55"/>
      <c r="B842" s="51"/>
      <c r="C842" s="51"/>
      <c r="D842" s="58"/>
      <c r="E842" s="58"/>
      <c r="F842" s="59"/>
    </row>
    <row r="843" spans="1:6">
      <c r="A843" s="55"/>
      <c r="B843" s="51"/>
      <c r="C843" s="51"/>
      <c r="D843" s="58"/>
      <c r="E843" s="58"/>
      <c r="F843" s="59"/>
    </row>
    <row r="844" spans="1:6">
      <c r="A844" s="55"/>
      <c r="B844" s="51"/>
      <c r="C844" s="51"/>
      <c r="D844" s="58"/>
      <c r="E844" s="58"/>
      <c r="F844" s="59"/>
    </row>
    <row r="845" spans="1:6">
      <c r="A845" s="55"/>
      <c r="B845" s="51"/>
      <c r="C845" s="51"/>
      <c r="D845" s="58"/>
      <c r="E845" s="58"/>
      <c r="F845" s="59"/>
    </row>
    <row r="846" spans="1:6">
      <c r="A846" s="55"/>
      <c r="B846" s="51"/>
      <c r="C846" s="51"/>
      <c r="D846" s="58"/>
      <c r="E846" s="58"/>
      <c r="F846" s="59"/>
    </row>
    <row r="847" spans="1:6">
      <c r="A847" s="55"/>
      <c r="B847" s="51"/>
      <c r="C847" s="51"/>
      <c r="D847" s="58"/>
      <c r="E847" s="58"/>
      <c r="F847" s="59"/>
    </row>
    <row r="848" spans="1:6">
      <c r="A848" s="55"/>
      <c r="B848" s="51"/>
      <c r="C848" s="51"/>
      <c r="D848" s="58"/>
      <c r="E848" s="58"/>
      <c r="F848" s="59"/>
    </row>
    <row r="849" spans="1:6">
      <c r="A849" s="55"/>
      <c r="B849" s="51"/>
      <c r="C849" s="51"/>
      <c r="D849" s="58"/>
      <c r="E849" s="58"/>
      <c r="F849" s="59"/>
    </row>
    <row r="850" spans="1:6">
      <c r="A850" s="55"/>
      <c r="B850" s="51"/>
      <c r="C850" s="51"/>
      <c r="D850" s="58"/>
      <c r="E850" s="58"/>
      <c r="F850" s="59"/>
    </row>
    <row r="851" spans="1:6">
      <c r="A851" s="55"/>
      <c r="B851" s="51"/>
      <c r="C851" s="51"/>
      <c r="D851" s="58"/>
      <c r="E851" s="58"/>
      <c r="F851" s="59"/>
    </row>
    <row r="852" spans="1:6">
      <c r="A852" s="55"/>
      <c r="B852" s="51"/>
      <c r="C852" s="51"/>
      <c r="D852" s="58"/>
      <c r="E852" s="58"/>
      <c r="F852" s="59"/>
    </row>
    <row r="853" spans="1:6">
      <c r="A853" s="55"/>
      <c r="B853" s="51"/>
      <c r="C853" s="51"/>
      <c r="D853" s="58"/>
      <c r="E853" s="58"/>
      <c r="F853" s="59"/>
    </row>
    <row r="854" spans="1:6">
      <c r="A854" s="55"/>
      <c r="B854" s="51"/>
      <c r="C854" s="51"/>
      <c r="D854" s="58"/>
      <c r="E854" s="58"/>
      <c r="F854" s="59"/>
    </row>
    <row r="855" spans="1:6">
      <c r="A855" s="55"/>
      <c r="B855" s="51"/>
      <c r="C855" s="51"/>
      <c r="D855" s="58"/>
      <c r="E855" s="58"/>
      <c r="F855" s="59"/>
    </row>
    <row r="856" spans="1:6">
      <c r="A856" s="55"/>
      <c r="B856" s="51"/>
      <c r="C856" s="51"/>
      <c r="D856" s="58"/>
      <c r="E856" s="58"/>
      <c r="F856" s="59"/>
    </row>
    <row r="857" spans="1:6">
      <c r="A857" s="55"/>
      <c r="B857" s="51"/>
      <c r="C857" s="51"/>
      <c r="D857" s="58"/>
      <c r="E857" s="58"/>
      <c r="F857" s="59"/>
    </row>
    <row r="858" spans="1:6">
      <c r="A858" s="55"/>
      <c r="B858" s="51"/>
      <c r="C858" s="51"/>
      <c r="D858" s="58"/>
      <c r="E858" s="58"/>
      <c r="F858" s="59"/>
    </row>
    <row r="859" spans="1:6">
      <c r="A859" s="55"/>
      <c r="B859" s="51"/>
      <c r="C859" s="51"/>
      <c r="D859" s="58"/>
      <c r="E859" s="58"/>
      <c r="F859" s="59"/>
    </row>
    <row r="860" spans="1:6">
      <c r="A860" s="55"/>
      <c r="B860" s="51"/>
      <c r="C860" s="51"/>
      <c r="D860" s="58"/>
      <c r="E860" s="58"/>
      <c r="F860" s="59"/>
    </row>
    <row r="861" spans="1:6">
      <c r="A861" s="55"/>
      <c r="B861" s="51"/>
      <c r="C861" s="51"/>
      <c r="D861" s="58"/>
      <c r="E861" s="58"/>
      <c r="F861" s="59"/>
    </row>
    <row r="862" spans="1:6">
      <c r="A862" s="55"/>
      <c r="B862" s="51"/>
      <c r="C862" s="51"/>
      <c r="D862" s="58"/>
      <c r="E862" s="58"/>
      <c r="F862" s="59"/>
    </row>
    <row r="863" spans="1:6">
      <c r="A863" s="55"/>
      <c r="B863" s="51"/>
      <c r="C863" s="51"/>
      <c r="D863" s="58"/>
      <c r="E863" s="58"/>
      <c r="F863" s="59"/>
    </row>
    <row r="864" spans="1:6">
      <c r="A864" s="55"/>
      <c r="B864" s="51"/>
      <c r="C864" s="51"/>
      <c r="D864" s="58"/>
      <c r="E864" s="58"/>
      <c r="F864" s="59"/>
    </row>
    <row r="865" spans="1:6">
      <c r="A865" s="55"/>
      <c r="B865" s="51"/>
      <c r="C865" s="51"/>
      <c r="D865" s="58"/>
      <c r="E865" s="58"/>
      <c r="F865" s="59"/>
    </row>
    <row r="866" spans="1:6">
      <c r="A866" s="55"/>
      <c r="B866" s="51"/>
      <c r="C866" s="51"/>
      <c r="D866" s="58"/>
      <c r="E866" s="58"/>
      <c r="F866" s="59"/>
    </row>
    <row r="867" spans="1:6">
      <c r="A867" s="55"/>
      <c r="B867" s="51"/>
      <c r="C867" s="51"/>
      <c r="D867" s="58"/>
      <c r="E867" s="58"/>
      <c r="F867" s="59"/>
    </row>
    <row r="868" spans="1:6">
      <c r="A868" s="55"/>
      <c r="B868" s="51"/>
      <c r="C868" s="51"/>
      <c r="D868" s="58"/>
      <c r="E868" s="58"/>
      <c r="F868" s="59"/>
    </row>
    <row r="869" spans="1:6">
      <c r="A869" s="55"/>
      <c r="B869" s="51"/>
      <c r="C869" s="51"/>
      <c r="D869" s="58"/>
      <c r="E869" s="58"/>
      <c r="F869" s="59"/>
    </row>
    <row r="870" spans="1:6">
      <c r="A870" s="55"/>
      <c r="B870" s="51"/>
      <c r="C870" s="51"/>
      <c r="D870" s="58"/>
      <c r="E870" s="58"/>
      <c r="F870" s="59"/>
    </row>
    <row r="871" spans="1:6">
      <c r="A871" s="55"/>
      <c r="B871" s="51"/>
      <c r="C871" s="51"/>
      <c r="D871" s="58"/>
      <c r="E871" s="58"/>
      <c r="F871" s="59"/>
    </row>
    <row r="872" spans="1:6">
      <c r="A872" s="55"/>
      <c r="B872" s="51"/>
      <c r="C872" s="51"/>
      <c r="D872" s="58"/>
      <c r="E872" s="58"/>
      <c r="F872" s="59"/>
    </row>
    <row r="873" spans="1:6">
      <c r="A873" s="55"/>
      <c r="B873" s="51"/>
      <c r="C873" s="51"/>
      <c r="D873" s="58"/>
      <c r="E873" s="58"/>
      <c r="F873" s="59"/>
    </row>
    <row r="874" spans="1:6">
      <c r="A874" s="55"/>
      <c r="B874" s="51"/>
      <c r="C874" s="51"/>
      <c r="D874" s="58"/>
      <c r="E874" s="58"/>
      <c r="F874" s="59"/>
    </row>
    <row r="875" spans="1:6">
      <c r="A875" s="55"/>
      <c r="B875" s="51"/>
      <c r="C875" s="51"/>
      <c r="D875" s="58"/>
      <c r="E875" s="58"/>
      <c r="F875" s="59"/>
    </row>
    <row r="876" spans="1:6">
      <c r="A876" s="55"/>
      <c r="B876" s="51"/>
      <c r="C876" s="51"/>
      <c r="D876" s="58"/>
      <c r="E876" s="58"/>
      <c r="F876" s="59"/>
    </row>
    <row r="877" spans="1:6">
      <c r="A877" s="55"/>
      <c r="B877" s="51"/>
      <c r="C877" s="51"/>
      <c r="D877" s="58"/>
      <c r="E877" s="58"/>
      <c r="F877" s="59"/>
    </row>
    <row r="878" spans="1:6">
      <c r="A878" s="55"/>
      <c r="B878" s="51"/>
      <c r="C878" s="51"/>
      <c r="D878" s="58"/>
      <c r="E878" s="58"/>
      <c r="F878" s="59"/>
    </row>
    <row r="879" spans="1:6">
      <c r="A879" s="55"/>
      <c r="B879" s="51"/>
      <c r="C879" s="51"/>
      <c r="D879" s="58"/>
      <c r="E879" s="58"/>
      <c r="F879" s="59"/>
    </row>
    <row r="880" spans="1:6">
      <c r="A880" s="55"/>
      <c r="B880" s="51"/>
      <c r="C880" s="51"/>
      <c r="D880" s="58"/>
      <c r="E880" s="58"/>
      <c r="F880" s="59"/>
    </row>
    <row r="881" spans="1:6">
      <c r="A881" s="55"/>
      <c r="B881" s="51"/>
      <c r="C881" s="51"/>
      <c r="D881" s="58"/>
      <c r="E881" s="58"/>
      <c r="F881" s="59"/>
    </row>
    <row r="882" spans="1:6">
      <c r="A882" s="55"/>
      <c r="B882" s="51"/>
      <c r="C882" s="51"/>
      <c r="D882" s="58"/>
      <c r="E882" s="58"/>
      <c r="F882" s="59"/>
    </row>
    <row r="883" spans="1:6">
      <c r="A883" s="55"/>
      <c r="B883" s="51"/>
      <c r="C883" s="51"/>
      <c r="D883" s="58"/>
      <c r="E883" s="58"/>
      <c r="F883" s="59"/>
    </row>
    <row r="884" spans="1:6">
      <c r="A884" s="55"/>
      <c r="B884" s="51"/>
      <c r="C884" s="51"/>
      <c r="D884" s="58"/>
      <c r="E884" s="58"/>
      <c r="F884" s="59"/>
    </row>
    <row r="885" spans="1:6">
      <c r="A885" s="55"/>
      <c r="B885" s="51"/>
      <c r="C885" s="51"/>
      <c r="D885" s="58"/>
      <c r="E885" s="58"/>
      <c r="F885" s="59"/>
    </row>
    <row r="886" spans="1:6">
      <c r="A886" s="55"/>
      <c r="B886" s="51"/>
      <c r="C886" s="51"/>
      <c r="D886" s="58"/>
      <c r="E886" s="58"/>
      <c r="F886" s="59"/>
    </row>
    <row r="887" spans="1:6">
      <c r="A887" s="55"/>
      <c r="B887" s="51"/>
      <c r="C887" s="51"/>
      <c r="D887" s="58"/>
      <c r="E887" s="58"/>
      <c r="F887" s="59"/>
    </row>
    <row r="888" spans="1:6">
      <c r="A888" s="55"/>
      <c r="B888" s="51"/>
      <c r="C888" s="51"/>
      <c r="D888" s="58"/>
      <c r="E888" s="58"/>
      <c r="F888" s="59"/>
    </row>
    <row r="889" spans="1:6">
      <c r="A889" s="55"/>
      <c r="B889" s="51"/>
      <c r="C889" s="51"/>
      <c r="D889" s="58"/>
      <c r="E889" s="58"/>
      <c r="F889" s="59"/>
    </row>
    <row r="890" spans="1:6">
      <c r="A890" s="55"/>
      <c r="B890" s="51"/>
      <c r="C890" s="51"/>
      <c r="D890" s="58"/>
      <c r="E890" s="58"/>
      <c r="F890" s="59"/>
    </row>
    <row r="891" spans="1:6">
      <c r="A891" s="55"/>
      <c r="B891" s="51"/>
      <c r="C891" s="51"/>
      <c r="D891" s="58"/>
      <c r="E891" s="58"/>
      <c r="F891" s="59"/>
    </row>
    <row r="892" spans="1:6">
      <c r="A892" s="55"/>
      <c r="B892" s="51"/>
      <c r="C892" s="51"/>
      <c r="D892" s="58"/>
      <c r="E892" s="58"/>
      <c r="F892" s="59"/>
    </row>
    <row r="893" spans="1:6">
      <c r="A893" s="55"/>
      <c r="B893" s="51"/>
      <c r="C893" s="51"/>
      <c r="D893" s="58"/>
      <c r="E893" s="58"/>
      <c r="F893" s="59"/>
    </row>
    <row r="894" spans="1:6">
      <c r="A894" s="55"/>
      <c r="B894" s="51"/>
      <c r="C894" s="51"/>
      <c r="D894" s="58"/>
      <c r="E894" s="58"/>
      <c r="F894" s="59"/>
    </row>
    <row r="895" spans="1:6">
      <c r="A895" s="55"/>
      <c r="B895" s="51"/>
      <c r="C895" s="51"/>
      <c r="D895" s="58"/>
      <c r="E895" s="58"/>
      <c r="F895" s="59"/>
    </row>
    <row r="896" spans="1:6">
      <c r="A896" s="55"/>
      <c r="B896" s="51"/>
      <c r="C896" s="51"/>
      <c r="D896" s="58"/>
      <c r="E896" s="58"/>
      <c r="F896" s="59"/>
    </row>
    <row r="897" spans="1:6">
      <c r="A897" s="55"/>
      <c r="B897" s="51"/>
      <c r="C897" s="51"/>
      <c r="D897" s="58"/>
      <c r="E897" s="58"/>
      <c r="F897" s="59"/>
    </row>
    <row r="898" spans="1:6">
      <c r="A898" s="55"/>
      <c r="B898" s="51"/>
      <c r="C898" s="51"/>
      <c r="D898" s="58"/>
      <c r="E898" s="58"/>
      <c r="F898" s="59"/>
    </row>
    <row r="899" spans="1:6">
      <c r="A899" s="55"/>
      <c r="B899" s="51"/>
      <c r="C899" s="51"/>
      <c r="D899" s="58"/>
      <c r="E899" s="58"/>
      <c r="F899" s="59"/>
    </row>
    <row r="900" spans="1:6">
      <c r="A900" s="55"/>
      <c r="B900" s="51"/>
      <c r="C900" s="51"/>
      <c r="D900" s="58"/>
      <c r="E900" s="58"/>
      <c r="F900" s="59"/>
    </row>
    <row r="901" spans="1:6">
      <c r="A901" s="55"/>
      <c r="B901" s="51"/>
      <c r="C901" s="51"/>
      <c r="D901" s="58"/>
      <c r="E901" s="58"/>
      <c r="F901" s="59"/>
    </row>
    <row r="902" spans="1:6">
      <c r="A902" s="55"/>
      <c r="B902" s="51"/>
      <c r="C902" s="51"/>
      <c r="D902" s="58"/>
      <c r="E902" s="58"/>
      <c r="F902" s="59"/>
    </row>
    <row r="903" spans="1:6">
      <c r="A903" s="55"/>
      <c r="B903" s="51"/>
      <c r="C903" s="51"/>
      <c r="D903" s="58"/>
      <c r="E903" s="58"/>
      <c r="F903" s="59"/>
    </row>
    <row r="904" spans="1:6">
      <c r="A904" s="55"/>
      <c r="B904" s="51"/>
      <c r="C904" s="51"/>
      <c r="D904" s="58"/>
      <c r="E904" s="58"/>
      <c r="F904" s="59"/>
    </row>
    <row r="905" spans="1:6">
      <c r="A905" s="55"/>
      <c r="B905" s="51"/>
      <c r="C905" s="51"/>
      <c r="D905" s="58"/>
      <c r="E905" s="58"/>
      <c r="F905" s="59"/>
    </row>
    <row r="906" spans="1:6">
      <c r="A906" s="55"/>
      <c r="B906" s="51"/>
      <c r="C906" s="51"/>
      <c r="D906" s="58"/>
      <c r="E906" s="58"/>
      <c r="F906" s="59"/>
    </row>
    <row r="907" spans="1:6">
      <c r="A907" s="55"/>
      <c r="B907" s="51"/>
      <c r="C907" s="51"/>
      <c r="D907" s="58"/>
      <c r="E907" s="58"/>
      <c r="F907" s="59"/>
    </row>
    <row r="908" spans="1:6">
      <c r="A908" s="55"/>
      <c r="B908" s="51"/>
      <c r="C908" s="51"/>
      <c r="D908" s="58"/>
      <c r="E908" s="58"/>
      <c r="F908" s="59"/>
    </row>
    <row r="909" spans="1:6">
      <c r="A909" s="55"/>
      <c r="B909" s="51"/>
      <c r="C909" s="51"/>
      <c r="D909" s="58"/>
      <c r="E909" s="58"/>
      <c r="F909" s="59"/>
    </row>
    <row r="910" spans="1:6">
      <c r="A910" s="55"/>
      <c r="B910" s="51"/>
      <c r="C910" s="51"/>
      <c r="D910" s="58"/>
      <c r="E910" s="58"/>
      <c r="F910" s="59"/>
    </row>
    <row r="911" spans="1:6">
      <c r="A911" s="55"/>
      <c r="B911" s="51"/>
      <c r="C911" s="51"/>
      <c r="D911" s="58"/>
      <c r="E911" s="58"/>
      <c r="F911" s="59"/>
    </row>
    <row r="912" spans="1:6">
      <c r="A912" s="55"/>
      <c r="B912" s="51"/>
      <c r="C912" s="51"/>
      <c r="D912" s="58"/>
      <c r="E912" s="58"/>
      <c r="F912" s="59"/>
    </row>
    <row r="913" spans="1:6">
      <c r="A913" s="55"/>
      <c r="B913" s="51"/>
      <c r="C913" s="51"/>
      <c r="D913" s="58"/>
      <c r="E913" s="58"/>
      <c r="F913" s="59"/>
    </row>
    <row r="914" spans="1:6">
      <c r="A914" s="55"/>
      <c r="B914" s="51"/>
      <c r="C914" s="51"/>
      <c r="D914" s="58"/>
      <c r="E914" s="58"/>
      <c r="F914" s="59"/>
    </row>
    <row r="915" spans="1:6">
      <c r="A915" s="55"/>
      <c r="B915" s="51"/>
      <c r="C915" s="51"/>
      <c r="D915" s="58"/>
      <c r="E915" s="58"/>
      <c r="F915" s="59"/>
    </row>
    <row r="916" spans="1:6">
      <c r="A916" s="55"/>
      <c r="B916" s="51"/>
      <c r="C916" s="51"/>
      <c r="D916" s="58"/>
      <c r="E916" s="58"/>
      <c r="F916" s="59"/>
    </row>
    <row r="917" spans="1:6">
      <c r="A917" s="55"/>
      <c r="B917" s="51"/>
      <c r="C917" s="51"/>
      <c r="D917" s="58"/>
      <c r="E917" s="58"/>
      <c r="F917" s="59"/>
    </row>
    <row r="918" spans="1:6">
      <c r="A918" s="55"/>
      <c r="B918" s="51"/>
      <c r="C918" s="51"/>
      <c r="D918" s="58"/>
      <c r="E918" s="58"/>
      <c r="F918" s="59"/>
    </row>
    <row r="919" spans="1:6">
      <c r="A919" s="55"/>
      <c r="B919" s="51"/>
      <c r="C919" s="51"/>
      <c r="D919" s="58"/>
      <c r="E919" s="58"/>
      <c r="F919" s="59"/>
    </row>
    <row r="920" spans="1:6">
      <c r="A920" s="55"/>
      <c r="B920" s="51"/>
      <c r="C920" s="51"/>
      <c r="D920" s="58"/>
      <c r="E920" s="58"/>
      <c r="F920" s="59"/>
    </row>
    <row r="921" spans="1:6">
      <c r="A921" s="55"/>
      <c r="B921" s="51"/>
      <c r="C921" s="51"/>
      <c r="D921" s="58"/>
      <c r="E921" s="58"/>
      <c r="F921" s="59"/>
    </row>
    <row r="922" spans="1:6">
      <c r="A922" s="55"/>
      <c r="B922" s="51"/>
      <c r="C922" s="51"/>
      <c r="D922" s="58"/>
      <c r="E922" s="58"/>
      <c r="F922" s="59"/>
    </row>
    <row r="923" spans="1:6">
      <c r="A923" s="55"/>
      <c r="B923" s="51"/>
      <c r="C923" s="51"/>
      <c r="D923" s="58"/>
      <c r="E923" s="58"/>
      <c r="F923" s="59"/>
    </row>
    <row r="924" spans="1:6">
      <c r="A924" s="55"/>
      <c r="B924" s="51"/>
      <c r="C924" s="51"/>
      <c r="D924" s="58"/>
      <c r="E924" s="58"/>
      <c r="F924" s="59"/>
    </row>
    <row r="925" spans="1:6">
      <c r="A925" s="55"/>
      <c r="B925" s="51"/>
      <c r="C925" s="51"/>
      <c r="D925" s="58"/>
      <c r="E925" s="58"/>
      <c r="F925" s="59"/>
    </row>
    <row r="926" spans="1:6">
      <c r="A926" s="55"/>
      <c r="B926" s="51"/>
      <c r="C926" s="51"/>
      <c r="D926" s="58"/>
      <c r="E926" s="58"/>
      <c r="F926" s="59"/>
    </row>
    <row r="927" spans="1:6">
      <c r="A927" s="55"/>
      <c r="B927" s="51"/>
      <c r="C927" s="51"/>
      <c r="D927" s="58"/>
      <c r="E927" s="58"/>
      <c r="F927" s="59"/>
    </row>
    <row r="928" spans="1:6">
      <c r="A928" s="55"/>
      <c r="B928" s="51"/>
      <c r="C928" s="51"/>
      <c r="D928" s="58"/>
      <c r="E928" s="58"/>
      <c r="F928" s="59"/>
    </row>
    <row r="929" spans="1:6">
      <c r="A929" s="55"/>
      <c r="B929" s="51"/>
      <c r="C929" s="51"/>
      <c r="D929" s="58"/>
      <c r="E929" s="58"/>
      <c r="F929" s="59"/>
    </row>
    <row r="930" spans="1:6">
      <c r="A930" s="55"/>
      <c r="B930" s="51"/>
      <c r="C930" s="51"/>
      <c r="D930" s="58"/>
      <c r="E930" s="58"/>
      <c r="F930" s="59"/>
    </row>
    <row r="931" spans="1:6">
      <c r="A931" s="55"/>
      <c r="B931" s="51"/>
      <c r="C931" s="51"/>
      <c r="D931" s="58"/>
      <c r="E931" s="58"/>
      <c r="F931" s="59"/>
    </row>
    <row r="932" spans="1:6">
      <c r="A932" s="55"/>
      <c r="B932" s="51"/>
      <c r="C932" s="51"/>
      <c r="D932" s="58"/>
      <c r="E932" s="58"/>
      <c r="F932" s="59"/>
    </row>
    <row r="933" spans="1:6">
      <c r="A933" s="55"/>
      <c r="B933" s="51"/>
      <c r="C933" s="51"/>
      <c r="D933" s="58"/>
      <c r="E933" s="58"/>
      <c r="F933" s="59"/>
    </row>
    <row r="934" spans="1:6">
      <c r="A934" s="55"/>
      <c r="B934" s="51"/>
      <c r="C934" s="51"/>
      <c r="D934" s="58"/>
      <c r="E934" s="58"/>
      <c r="F934" s="59"/>
    </row>
    <row r="935" spans="1:6">
      <c r="A935" s="55"/>
      <c r="B935" s="51"/>
      <c r="C935" s="51"/>
      <c r="D935" s="58"/>
      <c r="E935" s="58"/>
      <c r="F935" s="59"/>
    </row>
    <row r="936" spans="1:6">
      <c r="A936" s="55"/>
      <c r="B936" s="51"/>
      <c r="C936" s="51"/>
      <c r="D936" s="58"/>
      <c r="E936" s="58"/>
      <c r="F936" s="59"/>
    </row>
    <row r="937" spans="1:6">
      <c r="A937" s="55"/>
      <c r="B937" s="51"/>
      <c r="C937" s="51"/>
      <c r="D937" s="58"/>
      <c r="E937" s="58"/>
      <c r="F937" s="59"/>
    </row>
    <row r="938" spans="1:6">
      <c r="A938" s="55"/>
      <c r="B938" s="51"/>
      <c r="C938" s="51"/>
      <c r="D938" s="58"/>
      <c r="E938" s="58"/>
      <c r="F938" s="59"/>
    </row>
    <row r="939" spans="1:6">
      <c r="A939" s="55"/>
      <c r="B939" s="51"/>
      <c r="C939" s="51"/>
      <c r="D939" s="58"/>
      <c r="E939" s="58"/>
      <c r="F939" s="59"/>
    </row>
    <row r="940" spans="1:6">
      <c r="A940" s="55"/>
      <c r="B940" s="51"/>
      <c r="C940" s="51"/>
      <c r="D940" s="58"/>
      <c r="E940" s="58"/>
      <c r="F940" s="59"/>
    </row>
    <row r="941" spans="1:6">
      <c r="A941" s="55"/>
      <c r="B941" s="51"/>
      <c r="C941" s="51"/>
      <c r="D941" s="58"/>
      <c r="E941" s="58"/>
      <c r="F941" s="59"/>
    </row>
    <row r="942" spans="1:6">
      <c r="A942" s="55"/>
      <c r="B942" s="51"/>
      <c r="C942" s="51"/>
      <c r="D942" s="58"/>
      <c r="E942" s="58"/>
      <c r="F942" s="59"/>
    </row>
    <row r="943" spans="1:6">
      <c r="A943" s="55"/>
      <c r="B943" s="51"/>
      <c r="C943" s="51"/>
      <c r="D943" s="58"/>
      <c r="E943" s="58"/>
      <c r="F943" s="59"/>
    </row>
    <row r="944" spans="1:6">
      <c r="A944" s="55"/>
      <c r="B944" s="51"/>
      <c r="C944" s="51"/>
      <c r="D944" s="58"/>
      <c r="E944" s="58"/>
      <c r="F944" s="59"/>
    </row>
  </sheetData>
  <mergeCells count="7">
    <mergeCell ref="C213:F213"/>
    <mergeCell ref="C214:F214"/>
    <mergeCell ref="A1:C1"/>
    <mergeCell ref="A2:C2"/>
    <mergeCell ref="A3:C3"/>
    <mergeCell ref="A4:D4"/>
    <mergeCell ref="A5:D5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69" orientation="portrait" horizontalDpi="4294967294" verticalDpi="4294967294" r:id="rId1"/>
  <headerFooter>
    <oddFooter>&amp;R&amp;P/&amp;N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86"/>
  <sheetViews>
    <sheetView workbookViewId="0">
      <selection activeCell="G7" sqref="G7:R8"/>
    </sheetView>
  </sheetViews>
  <sheetFormatPr defaultRowHeight="12"/>
  <cols>
    <col min="1" max="1" width="4.7109375" style="105" customWidth="1"/>
    <col min="2" max="2" width="12.42578125" style="106" customWidth="1"/>
    <col min="3" max="3" width="29.28515625" style="107" customWidth="1"/>
    <col min="4" max="4" width="5" style="108" customWidth="1"/>
    <col min="5" max="5" width="7" style="108" customWidth="1"/>
    <col min="6" max="6" width="15.5703125" style="108" customWidth="1"/>
    <col min="7" max="7" width="8.7109375" style="64" bestFit="1" customWidth="1"/>
    <col min="8" max="18" width="8.7109375" style="65" bestFit="1" customWidth="1"/>
    <col min="19" max="16384" width="9.140625" style="65"/>
  </cols>
  <sheetData>
    <row r="1" spans="1:18" ht="12.75" customHeight="1">
      <c r="A1" s="301" t="s">
        <v>991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2"/>
      <c r="M1" s="302"/>
      <c r="N1" s="302"/>
      <c r="O1" s="302"/>
      <c r="P1" s="302"/>
      <c r="Q1" s="302"/>
      <c r="R1" s="303"/>
    </row>
    <row r="2" spans="1:18" ht="12" customHeight="1">
      <c r="A2" s="304"/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6"/>
    </row>
    <row r="3" spans="1:18" ht="12" customHeight="1">
      <c r="A3" s="171"/>
      <c r="B3" s="174" t="s">
        <v>990</v>
      </c>
      <c r="C3" s="176" t="str">
        <f>basica!C6</f>
        <v>22/2017</v>
      </c>
      <c r="D3" s="173"/>
      <c r="E3" s="173"/>
      <c r="F3" s="173"/>
      <c r="R3" s="186"/>
    </row>
    <row r="4" spans="1:18" ht="12" customHeight="1" thickBot="1">
      <c r="A4" s="187"/>
      <c r="B4" s="188" t="s">
        <v>989</v>
      </c>
      <c r="C4" s="189">
        <f>basica!C8</f>
        <v>43016</v>
      </c>
      <c r="D4" s="190"/>
      <c r="E4" s="190"/>
      <c r="F4" s="190"/>
      <c r="G4" s="170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91"/>
    </row>
    <row r="5" spans="1:18" ht="12.6" customHeight="1" thickBot="1">
      <c r="A5" s="296" t="s">
        <v>283</v>
      </c>
      <c r="B5" s="297"/>
      <c r="C5" s="297"/>
      <c r="D5" s="297"/>
      <c r="E5" s="298"/>
      <c r="F5" s="192"/>
      <c r="G5" s="307">
        <v>30</v>
      </c>
      <c r="H5" s="309">
        <v>60</v>
      </c>
      <c r="I5" s="309">
        <f>G5+H5</f>
        <v>90</v>
      </c>
      <c r="J5" s="309">
        <v>120</v>
      </c>
      <c r="K5" s="309">
        <v>150</v>
      </c>
      <c r="L5" s="309">
        <v>180</v>
      </c>
      <c r="M5" s="309">
        <v>210</v>
      </c>
      <c r="N5" s="309">
        <v>240</v>
      </c>
      <c r="O5" s="309">
        <v>270</v>
      </c>
      <c r="P5" s="309">
        <v>300</v>
      </c>
      <c r="Q5" s="309">
        <v>330</v>
      </c>
      <c r="R5" s="319">
        <v>365</v>
      </c>
    </row>
    <row r="6" spans="1:18" ht="12.6" customHeight="1" thickBot="1">
      <c r="A6" s="299" t="s">
        <v>900</v>
      </c>
      <c r="B6" s="274"/>
      <c r="C6" s="274"/>
      <c r="D6" s="274"/>
      <c r="E6" s="300"/>
      <c r="F6" s="193"/>
      <c r="G6" s="308"/>
      <c r="H6" s="310"/>
      <c r="I6" s="310"/>
      <c r="J6" s="310"/>
      <c r="K6" s="310"/>
      <c r="L6" s="310"/>
      <c r="M6" s="310"/>
      <c r="N6" s="310"/>
      <c r="O6" s="310"/>
      <c r="P6" s="310"/>
      <c r="Q6" s="310"/>
      <c r="R6" s="320"/>
    </row>
    <row r="7" spans="1:18" ht="12.6" customHeight="1">
      <c r="A7" s="311" t="s">
        <v>902</v>
      </c>
      <c r="B7" s="313" t="s">
        <v>903</v>
      </c>
      <c r="C7" s="313" t="s">
        <v>59</v>
      </c>
      <c r="D7" s="316" t="s">
        <v>904</v>
      </c>
      <c r="E7" s="317" t="s">
        <v>905</v>
      </c>
      <c r="F7" s="328" t="s">
        <v>907</v>
      </c>
      <c r="G7" s="321"/>
      <c r="H7" s="322"/>
      <c r="I7" s="322"/>
      <c r="J7" s="322"/>
      <c r="K7" s="322"/>
      <c r="L7" s="322"/>
      <c r="M7" s="322"/>
      <c r="N7" s="322"/>
      <c r="O7" s="322"/>
      <c r="P7" s="322"/>
      <c r="Q7" s="322"/>
      <c r="R7" s="323"/>
    </row>
    <row r="8" spans="1:18" ht="12.6" customHeight="1" thickBot="1">
      <c r="A8" s="312"/>
      <c r="B8" s="314"/>
      <c r="C8" s="315"/>
      <c r="D8" s="257"/>
      <c r="E8" s="318"/>
      <c r="F8" s="329"/>
      <c r="G8" s="324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6"/>
    </row>
    <row r="9" spans="1:18" ht="12" customHeight="1" thickBot="1">
      <c r="A9" s="194" t="s">
        <v>0</v>
      </c>
      <c r="B9" s="195" t="s">
        <v>64</v>
      </c>
      <c r="C9" s="196"/>
      <c r="D9" s="197"/>
      <c r="E9" s="198"/>
      <c r="F9" s="199"/>
      <c r="G9" s="221"/>
      <c r="H9" s="222"/>
      <c r="I9" s="222"/>
      <c r="J9" s="222"/>
      <c r="K9" s="222"/>
      <c r="L9" s="222"/>
      <c r="M9" s="222"/>
      <c r="N9" s="222"/>
      <c r="O9" s="222"/>
      <c r="P9" s="222"/>
      <c r="Q9" s="223"/>
      <c r="R9" s="224"/>
    </row>
    <row r="10" spans="1:18" ht="12.6" customHeight="1" thickBot="1">
      <c r="A10" s="200" t="s">
        <v>60</v>
      </c>
      <c r="B10" s="201" t="s">
        <v>65</v>
      </c>
      <c r="C10" s="202"/>
      <c r="D10" s="202"/>
      <c r="E10" s="203"/>
      <c r="F10" s="204">
        <f>'Plan. Detalhada Serviços'!F8</f>
        <v>669784.80999999994</v>
      </c>
      <c r="G10" s="221">
        <f>F10/12</f>
        <v>55815.400833333326</v>
      </c>
      <c r="H10" s="225">
        <v>59329.980833333335</v>
      </c>
      <c r="I10" s="225">
        <v>59329.980833333335</v>
      </c>
      <c r="J10" s="225">
        <v>59329.980833333335</v>
      </c>
      <c r="K10" s="225">
        <v>59329.980833333335</v>
      </c>
      <c r="L10" s="225">
        <v>59329.980833333335</v>
      </c>
      <c r="M10" s="225">
        <v>59329.980833333335</v>
      </c>
      <c r="N10" s="225">
        <v>59329.980833333335</v>
      </c>
      <c r="O10" s="225">
        <v>59329.980833333335</v>
      </c>
      <c r="P10" s="225">
        <v>59329.980833333335</v>
      </c>
      <c r="Q10" s="226">
        <v>59329.980833333335</v>
      </c>
      <c r="R10" s="227">
        <v>59329.980833333335</v>
      </c>
    </row>
    <row r="11" spans="1:18" ht="12.6" customHeight="1" thickBot="1">
      <c r="A11" s="200" t="s">
        <v>74</v>
      </c>
      <c r="B11" s="219" t="s">
        <v>43</v>
      </c>
      <c r="C11" s="202"/>
      <c r="D11" s="202"/>
      <c r="E11" s="203"/>
      <c r="F11" s="204">
        <f>'Plan. Detalhada Serviços'!F17</f>
        <v>2974317.93</v>
      </c>
      <c r="G11" s="221">
        <f t="shared" ref="G11:G30" si="0">F11/12</f>
        <v>247859.82750000001</v>
      </c>
      <c r="H11" s="225">
        <v>236275.19083333333</v>
      </c>
      <c r="I11" s="225">
        <v>236275.19083333333</v>
      </c>
      <c r="J11" s="225">
        <v>236275.19083333333</v>
      </c>
      <c r="K11" s="225">
        <v>236275.19083333333</v>
      </c>
      <c r="L11" s="225">
        <v>236275.19083333333</v>
      </c>
      <c r="M11" s="225">
        <v>236275.19083333333</v>
      </c>
      <c r="N11" s="225">
        <v>236275.19083333333</v>
      </c>
      <c r="O11" s="225">
        <v>236275.19083333333</v>
      </c>
      <c r="P11" s="225">
        <v>236275.19083333333</v>
      </c>
      <c r="Q11" s="226">
        <v>236275.19083333333</v>
      </c>
      <c r="R11" s="227">
        <v>236275.19083333333</v>
      </c>
    </row>
    <row r="12" spans="1:18" ht="12.6" customHeight="1" thickBot="1">
      <c r="A12" s="200" t="s">
        <v>96</v>
      </c>
      <c r="B12" s="205" t="s">
        <v>6</v>
      </c>
      <c r="C12" s="202"/>
      <c r="D12" s="202"/>
      <c r="E12" s="203"/>
      <c r="F12" s="204">
        <f>'Plan. Detalhada Serviços'!F105</f>
        <v>90559.27</v>
      </c>
      <c r="G12" s="221">
        <f t="shared" si="0"/>
        <v>7546.605833333334</v>
      </c>
      <c r="H12" s="225">
        <v>7531.4208333333345</v>
      </c>
      <c r="I12" s="225">
        <v>7531.4208333333345</v>
      </c>
      <c r="J12" s="225">
        <v>7531.4208333333345</v>
      </c>
      <c r="K12" s="225">
        <v>7531.4208333333345</v>
      </c>
      <c r="L12" s="225">
        <v>7531.4208333333345</v>
      </c>
      <c r="M12" s="225">
        <v>7531.4208333333345</v>
      </c>
      <c r="N12" s="225">
        <v>7531.4208333333345</v>
      </c>
      <c r="O12" s="225">
        <v>7531.4208333333345</v>
      </c>
      <c r="P12" s="225">
        <v>7531.4208333333345</v>
      </c>
      <c r="Q12" s="226">
        <v>7531.4208333333345</v>
      </c>
      <c r="R12" s="227">
        <v>7531.4208333333345</v>
      </c>
    </row>
    <row r="13" spans="1:18" ht="12.6" customHeight="1" thickBot="1">
      <c r="A13" s="200" t="s">
        <v>97</v>
      </c>
      <c r="B13" s="201" t="s">
        <v>7</v>
      </c>
      <c r="C13" s="202"/>
      <c r="D13" s="202"/>
      <c r="E13" s="203"/>
      <c r="F13" s="204">
        <f>'Plan. Detalhada Serviços'!F133</f>
        <v>342842.53</v>
      </c>
      <c r="G13" s="221">
        <f t="shared" si="0"/>
        <v>28570.210833333334</v>
      </c>
      <c r="H13" s="225">
        <v>30393.841666666671</v>
      </c>
      <c r="I13" s="225">
        <v>30393.841666666671</v>
      </c>
      <c r="J13" s="225">
        <v>30393.841666666671</v>
      </c>
      <c r="K13" s="225">
        <v>30393.841666666671</v>
      </c>
      <c r="L13" s="225">
        <v>30393.841666666671</v>
      </c>
      <c r="M13" s="225">
        <v>30393.841666666671</v>
      </c>
      <c r="N13" s="225">
        <v>30393.841666666671</v>
      </c>
      <c r="O13" s="225">
        <v>30393.841666666671</v>
      </c>
      <c r="P13" s="225">
        <v>30393.841666666671</v>
      </c>
      <c r="Q13" s="226">
        <v>30393.841666666671</v>
      </c>
      <c r="R13" s="227">
        <v>30393.841666666671</v>
      </c>
    </row>
    <row r="14" spans="1:18" ht="12.6" customHeight="1" thickBot="1">
      <c r="A14" s="200" t="s">
        <v>98</v>
      </c>
      <c r="B14" s="201" t="s">
        <v>910</v>
      </c>
      <c r="C14" s="202"/>
      <c r="D14" s="202"/>
      <c r="E14" s="203"/>
      <c r="F14" s="204">
        <f>'Plan. Detalhada Serviços'!F143</f>
        <v>416751.07</v>
      </c>
      <c r="G14" s="221">
        <f t="shared" si="0"/>
        <v>34729.255833333336</v>
      </c>
      <c r="H14" s="225">
        <v>36008.243333333332</v>
      </c>
      <c r="I14" s="225">
        <v>36008.243333333332</v>
      </c>
      <c r="J14" s="225">
        <v>36008.243333333332</v>
      </c>
      <c r="K14" s="225">
        <v>36008.243333333332</v>
      </c>
      <c r="L14" s="225">
        <v>36008.243333333332</v>
      </c>
      <c r="M14" s="225">
        <v>36008.243333333332</v>
      </c>
      <c r="N14" s="225">
        <v>36008.243333333332</v>
      </c>
      <c r="O14" s="225">
        <v>36008.243333333332</v>
      </c>
      <c r="P14" s="225">
        <v>36008.243333333332</v>
      </c>
      <c r="Q14" s="226">
        <v>36008.243333333332</v>
      </c>
      <c r="R14" s="227">
        <v>36008.243333333332</v>
      </c>
    </row>
    <row r="15" spans="1:18" ht="12.6" customHeight="1" thickBot="1">
      <c r="A15" s="200" t="s">
        <v>99</v>
      </c>
      <c r="B15" s="201" t="s">
        <v>30</v>
      </c>
      <c r="C15" s="202"/>
      <c r="D15" s="202"/>
      <c r="E15" s="203"/>
      <c r="F15" s="204">
        <f>'Plan. Detalhada Serviços'!F224</f>
        <v>107299.59</v>
      </c>
      <c r="G15" s="221">
        <f t="shared" si="0"/>
        <v>8941.6324999999997</v>
      </c>
      <c r="H15" s="225">
        <v>9512.3758333333299</v>
      </c>
      <c r="I15" s="225">
        <v>9512.3758333333299</v>
      </c>
      <c r="J15" s="225">
        <v>9512.3758333333299</v>
      </c>
      <c r="K15" s="225">
        <v>9512.3758333333299</v>
      </c>
      <c r="L15" s="225">
        <v>9512.3758333333299</v>
      </c>
      <c r="M15" s="225">
        <v>9512.3758333333299</v>
      </c>
      <c r="N15" s="225">
        <v>9512.3758333333299</v>
      </c>
      <c r="O15" s="225">
        <v>9512.3758333333299</v>
      </c>
      <c r="P15" s="225">
        <v>9512.3758333333299</v>
      </c>
      <c r="Q15" s="226">
        <v>9512.3758333333299</v>
      </c>
      <c r="R15" s="227">
        <v>9512.3758333333299</v>
      </c>
    </row>
    <row r="16" spans="1:18" ht="12.6" customHeight="1" thickBot="1">
      <c r="A16" s="200" t="s">
        <v>101</v>
      </c>
      <c r="B16" s="205" t="s">
        <v>31</v>
      </c>
      <c r="C16" s="202"/>
      <c r="D16" s="202"/>
      <c r="E16" s="203"/>
      <c r="F16" s="204">
        <f>'Plan. Detalhada Serviços'!F253</f>
        <v>46351.37</v>
      </c>
      <c r="G16" s="221">
        <f t="shared" si="0"/>
        <v>3862.6141666666667</v>
      </c>
      <c r="H16" s="225">
        <v>4109.1608333333324</v>
      </c>
      <c r="I16" s="225">
        <v>4109.1608333333324</v>
      </c>
      <c r="J16" s="225">
        <v>4109.1608333333324</v>
      </c>
      <c r="K16" s="225">
        <v>4109.1608333333324</v>
      </c>
      <c r="L16" s="225">
        <v>4109.1608333333324</v>
      </c>
      <c r="M16" s="225">
        <v>4109.1608333333324</v>
      </c>
      <c r="N16" s="225">
        <v>4109.1608333333324</v>
      </c>
      <c r="O16" s="225">
        <v>4109.1608333333324</v>
      </c>
      <c r="P16" s="225">
        <v>4109.1608333333324</v>
      </c>
      <c r="Q16" s="226">
        <v>4109.1608333333324</v>
      </c>
      <c r="R16" s="227">
        <v>4109.1608333333324</v>
      </c>
    </row>
    <row r="17" spans="1:18" ht="12.6" customHeight="1" thickBot="1">
      <c r="A17" s="200" t="s">
        <v>100</v>
      </c>
      <c r="B17" s="201" t="s">
        <v>32</v>
      </c>
      <c r="C17" s="202"/>
      <c r="D17" s="202"/>
      <c r="E17" s="203"/>
      <c r="F17" s="204">
        <f>'Plan. Detalhada Serviços'!F283</f>
        <v>780299.87000000011</v>
      </c>
      <c r="G17" s="221">
        <f t="shared" si="0"/>
        <v>65024.989166666674</v>
      </c>
      <c r="H17" s="225">
        <v>64677.201666666682</v>
      </c>
      <c r="I17" s="225">
        <v>64677.201666666682</v>
      </c>
      <c r="J17" s="225">
        <v>64677.201666666682</v>
      </c>
      <c r="K17" s="225">
        <v>64677.201666666682</v>
      </c>
      <c r="L17" s="225">
        <v>64677.201666666682</v>
      </c>
      <c r="M17" s="225">
        <v>64677.201666666682</v>
      </c>
      <c r="N17" s="225">
        <v>64677.201666666682</v>
      </c>
      <c r="O17" s="225">
        <v>64677.201666666682</v>
      </c>
      <c r="P17" s="225">
        <v>64677.201666666682</v>
      </c>
      <c r="Q17" s="226">
        <v>64677.201666666682</v>
      </c>
      <c r="R17" s="227">
        <v>64677.201666666682</v>
      </c>
    </row>
    <row r="18" spans="1:18" ht="12.6" customHeight="1" thickBot="1">
      <c r="A18" s="200" t="s">
        <v>464</v>
      </c>
      <c r="B18" s="201" t="s">
        <v>46</v>
      </c>
      <c r="C18" s="202"/>
      <c r="D18" s="202"/>
      <c r="E18" s="203"/>
      <c r="F18" s="204">
        <f>'Plan. Detalhada Serviços'!F341</f>
        <v>138758.19999999998</v>
      </c>
      <c r="G18" s="221">
        <f t="shared" si="0"/>
        <v>11563.183333333332</v>
      </c>
      <c r="H18" s="225">
        <v>12301.259166666665</v>
      </c>
      <c r="I18" s="225">
        <v>12301.259166666665</v>
      </c>
      <c r="J18" s="225">
        <v>12301.259166666665</v>
      </c>
      <c r="K18" s="225">
        <v>12301.259166666665</v>
      </c>
      <c r="L18" s="225">
        <v>12301.259166666665</v>
      </c>
      <c r="M18" s="225">
        <v>12301.259166666665</v>
      </c>
      <c r="N18" s="225">
        <v>12301.259166666665</v>
      </c>
      <c r="O18" s="225">
        <v>12301.259166666665</v>
      </c>
      <c r="P18" s="225">
        <v>12301.259166666665</v>
      </c>
      <c r="Q18" s="226">
        <v>12301.259166666665</v>
      </c>
      <c r="R18" s="227">
        <v>12301.259166666665</v>
      </c>
    </row>
    <row r="19" spans="1:18" ht="23.25" hidden="1" customHeight="1" thickBot="1">
      <c r="A19" s="330" t="s">
        <v>911</v>
      </c>
      <c r="B19" s="331"/>
      <c r="C19" s="331"/>
      <c r="D19" s="331"/>
      <c r="E19" s="332"/>
      <c r="F19" s="206">
        <f>SUM(F10:F18)</f>
        <v>5566964.6400000006</v>
      </c>
      <c r="G19" s="221"/>
      <c r="H19" s="225"/>
      <c r="I19" s="225"/>
      <c r="J19" s="225"/>
      <c r="K19" s="225"/>
      <c r="L19" s="225"/>
      <c r="M19" s="225"/>
      <c r="N19" s="225"/>
      <c r="O19" s="225"/>
      <c r="P19" s="225"/>
      <c r="Q19" s="226"/>
      <c r="R19" s="227"/>
    </row>
    <row r="20" spans="1:18" ht="12" customHeight="1" thickBot="1">
      <c r="A20" s="207" t="s">
        <v>1</v>
      </c>
      <c r="B20" s="195" t="s">
        <v>94</v>
      </c>
      <c r="C20" s="208"/>
      <c r="D20" s="197"/>
      <c r="E20" s="209"/>
      <c r="F20" s="210"/>
      <c r="G20" s="221"/>
      <c r="H20" s="225"/>
      <c r="I20" s="225"/>
      <c r="J20" s="225"/>
      <c r="K20" s="225"/>
      <c r="L20" s="225"/>
      <c r="M20" s="225"/>
      <c r="N20" s="225"/>
      <c r="O20" s="225"/>
      <c r="P20" s="225"/>
      <c r="Q20" s="226"/>
      <c r="R20" s="227"/>
    </row>
    <row r="21" spans="1:18" ht="12" customHeight="1" thickBot="1">
      <c r="A21" s="211" t="s">
        <v>60</v>
      </c>
      <c r="B21" s="220" t="s">
        <v>43</v>
      </c>
      <c r="C21" s="212"/>
      <c r="D21" s="212"/>
      <c r="E21" s="213"/>
      <c r="F21" s="214">
        <f>'Plan. Detalhada Materiais'!F8</f>
        <v>230703.83</v>
      </c>
      <c r="G21" s="221">
        <f t="shared" si="0"/>
        <v>19225.319166666664</v>
      </c>
      <c r="H21" s="225">
        <v>20452.468333333334</v>
      </c>
      <c r="I21" s="225">
        <v>20452.468333333334</v>
      </c>
      <c r="J21" s="225">
        <v>20452.468333333334</v>
      </c>
      <c r="K21" s="225">
        <v>20452.468333333334</v>
      </c>
      <c r="L21" s="225">
        <v>20452.468333333334</v>
      </c>
      <c r="M21" s="225">
        <v>20452.468333333334</v>
      </c>
      <c r="N21" s="225">
        <v>20452.468333333334</v>
      </c>
      <c r="O21" s="225">
        <v>20452.468333333334</v>
      </c>
      <c r="P21" s="225">
        <v>20452.468333333334</v>
      </c>
      <c r="Q21" s="226">
        <v>20452.468333333334</v>
      </c>
      <c r="R21" s="227">
        <v>20452.468333333334</v>
      </c>
    </row>
    <row r="22" spans="1:18" ht="11.45" customHeight="1" thickBot="1">
      <c r="A22" s="215" t="s">
        <v>74</v>
      </c>
      <c r="B22" s="201" t="s">
        <v>6</v>
      </c>
      <c r="C22" s="202"/>
      <c r="D22" s="202"/>
      <c r="E22" s="216"/>
      <c r="F22" s="204">
        <f>'Plan. Detalhada Materiais'!F24</f>
        <v>27180.46</v>
      </c>
      <c r="G22" s="221">
        <f t="shared" si="0"/>
        <v>2265.0383333333334</v>
      </c>
      <c r="H22" s="225">
        <v>2409.6150000000002</v>
      </c>
      <c r="I22" s="225">
        <v>2409.6150000000002</v>
      </c>
      <c r="J22" s="225">
        <v>2409.6150000000002</v>
      </c>
      <c r="K22" s="225">
        <v>2409.6150000000002</v>
      </c>
      <c r="L22" s="225">
        <v>2409.6150000000002</v>
      </c>
      <c r="M22" s="225">
        <v>2409.6150000000002</v>
      </c>
      <c r="N22" s="225">
        <v>2409.6150000000002</v>
      </c>
      <c r="O22" s="225">
        <v>2409.6150000000002</v>
      </c>
      <c r="P22" s="225">
        <v>2409.6150000000002</v>
      </c>
      <c r="Q22" s="226">
        <v>2409.6150000000002</v>
      </c>
      <c r="R22" s="227">
        <v>2409.6150000000002</v>
      </c>
    </row>
    <row r="23" spans="1:18" ht="11.45" customHeight="1" thickBot="1">
      <c r="A23" s="215" t="s">
        <v>96</v>
      </c>
      <c r="B23" s="201" t="s">
        <v>7</v>
      </c>
      <c r="C23" s="202"/>
      <c r="D23" s="202"/>
      <c r="E23" s="216"/>
      <c r="F23" s="204">
        <f>'Plan. Detalhada Materiais'!F27</f>
        <v>35056.22</v>
      </c>
      <c r="G23" s="221">
        <f t="shared" si="0"/>
        <v>2921.3516666666669</v>
      </c>
      <c r="H23" s="225">
        <v>3107.8216666666667</v>
      </c>
      <c r="I23" s="225">
        <v>3107.8216666666667</v>
      </c>
      <c r="J23" s="225">
        <v>3107.8216666666667</v>
      </c>
      <c r="K23" s="225">
        <v>3107.8216666666667</v>
      </c>
      <c r="L23" s="225">
        <v>3107.8216666666667</v>
      </c>
      <c r="M23" s="225">
        <v>3107.8216666666667</v>
      </c>
      <c r="N23" s="225">
        <v>3107.8216666666667</v>
      </c>
      <c r="O23" s="225">
        <v>3107.8216666666667</v>
      </c>
      <c r="P23" s="225">
        <v>3107.8216666666667</v>
      </c>
      <c r="Q23" s="226">
        <v>3107.8216666666667</v>
      </c>
      <c r="R23" s="227">
        <v>3107.8216666666667</v>
      </c>
    </row>
    <row r="24" spans="1:18" ht="11.45" customHeight="1" thickBot="1">
      <c r="A24" s="211" t="s">
        <v>97</v>
      </c>
      <c r="B24" s="195" t="s">
        <v>737</v>
      </c>
      <c r="C24" s="212"/>
      <c r="D24" s="212"/>
      <c r="E24" s="213"/>
      <c r="F24" s="214">
        <f>'Plan. Detalhada Materiais'!F33</f>
        <v>179722.06999999998</v>
      </c>
      <c r="G24" s="221">
        <f t="shared" si="0"/>
        <v>14976.839166666665</v>
      </c>
      <c r="H24" s="225">
        <v>15932.808333333334</v>
      </c>
      <c r="I24" s="225">
        <v>15932.808333333334</v>
      </c>
      <c r="J24" s="225">
        <v>15932.808333333334</v>
      </c>
      <c r="K24" s="225">
        <v>15932.808333333334</v>
      </c>
      <c r="L24" s="225">
        <v>15932.808333333334</v>
      </c>
      <c r="M24" s="225">
        <v>15932.808333333334</v>
      </c>
      <c r="N24" s="225">
        <v>15932.808333333334</v>
      </c>
      <c r="O24" s="225">
        <v>15932.808333333334</v>
      </c>
      <c r="P24" s="225">
        <v>15932.808333333334</v>
      </c>
      <c r="Q24" s="226">
        <v>15932.808333333334</v>
      </c>
      <c r="R24" s="227">
        <v>15932.808333333334</v>
      </c>
    </row>
    <row r="25" spans="1:18" ht="11.45" customHeight="1" thickBot="1">
      <c r="A25" s="211" t="s">
        <v>98</v>
      </c>
      <c r="B25" s="195" t="s">
        <v>30</v>
      </c>
      <c r="C25" s="212"/>
      <c r="D25" s="212"/>
      <c r="E25" s="213"/>
      <c r="F25" s="214">
        <f>'Plan. Detalhada Materiais'!F116</f>
        <v>63932.68</v>
      </c>
      <c r="G25" s="221">
        <f t="shared" si="0"/>
        <v>5327.7233333333334</v>
      </c>
      <c r="H25" s="225">
        <v>5667.791666666667</v>
      </c>
      <c r="I25" s="225">
        <v>5667.791666666667</v>
      </c>
      <c r="J25" s="225">
        <v>5667.791666666667</v>
      </c>
      <c r="K25" s="225">
        <v>5667.791666666667</v>
      </c>
      <c r="L25" s="225">
        <v>5667.791666666667</v>
      </c>
      <c r="M25" s="225">
        <v>5667.791666666667</v>
      </c>
      <c r="N25" s="225">
        <v>5667.791666666667</v>
      </c>
      <c r="O25" s="225">
        <v>5667.791666666667</v>
      </c>
      <c r="P25" s="225">
        <v>5667.791666666667</v>
      </c>
      <c r="Q25" s="226">
        <v>5667.791666666667</v>
      </c>
      <c r="R25" s="227">
        <v>5667.791666666667</v>
      </c>
    </row>
    <row r="26" spans="1:18" ht="11.45" customHeight="1" thickBot="1">
      <c r="A26" s="215" t="s">
        <v>99</v>
      </c>
      <c r="B26" s="201" t="s">
        <v>736</v>
      </c>
      <c r="C26" s="202"/>
      <c r="D26" s="202"/>
      <c r="E26" s="216"/>
      <c r="F26" s="217">
        <f>'Plan. Detalhada Materiais'!F150</f>
        <v>1161.5899999999999</v>
      </c>
      <c r="G26" s="221">
        <f t="shared" si="0"/>
        <v>96.799166666666665</v>
      </c>
      <c r="H26" s="225">
        <v>102.97750000000001</v>
      </c>
      <c r="I26" s="225">
        <v>102.97750000000001</v>
      </c>
      <c r="J26" s="225">
        <v>102.97750000000001</v>
      </c>
      <c r="K26" s="225">
        <v>102.97750000000001</v>
      </c>
      <c r="L26" s="225">
        <v>102.97750000000001</v>
      </c>
      <c r="M26" s="225">
        <v>102.97750000000001</v>
      </c>
      <c r="N26" s="225">
        <v>102.97750000000001</v>
      </c>
      <c r="O26" s="225">
        <v>102.97750000000001</v>
      </c>
      <c r="P26" s="225">
        <v>102.97750000000001</v>
      </c>
      <c r="Q26" s="226">
        <v>102.97750000000001</v>
      </c>
      <c r="R26" s="227">
        <v>102.97750000000001</v>
      </c>
    </row>
    <row r="27" spans="1:18" ht="11.45" customHeight="1" thickBot="1">
      <c r="A27" s="215" t="s">
        <v>101</v>
      </c>
      <c r="B27" s="201" t="s">
        <v>32</v>
      </c>
      <c r="C27" s="202"/>
      <c r="D27" s="202"/>
      <c r="E27" s="216"/>
      <c r="F27" s="204">
        <f>'Plan. Detalhada Materiais'!F155</f>
        <v>12500.18</v>
      </c>
      <c r="G27" s="221">
        <f t="shared" si="0"/>
        <v>1041.6816666666666</v>
      </c>
      <c r="H27" s="225">
        <v>1108.1724999999999</v>
      </c>
      <c r="I27" s="225">
        <v>1108.1724999999999</v>
      </c>
      <c r="J27" s="225">
        <v>1108.1724999999999</v>
      </c>
      <c r="K27" s="225">
        <v>1108.1724999999999</v>
      </c>
      <c r="L27" s="225">
        <v>1108.1724999999999</v>
      </c>
      <c r="M27" s="225">
        <v>1108.1724999999999</v>
      </c>
      <c r="N27" s="225">
        <v>1108.1724999999999</v>
      </c>
      <c r="O27" s="225">
        <v>1108.1724999999999</v>
      </c>
      <c r="P27" s="225">
        <v>1108.1724999999999</v>
      </c>
      <c r="Q27" s="226">
        <v>1108.1724999999999</v>
      </c>
      <c r="R27" s="227">
        <v>1108.1724999999999</v>
      </c>
    </row>
    <row r="28" spans="1:18" ht="11.45" customHeight="1" thickBot="1">
      <c r="A28" s="215" t="s">
        <v>100</v>
      </c>
      <c r="B28" s="218" t="s">
        <v>634</v>
      </c>
      <c r="C28" s="202"/>
      <c r="D28" s="202"/>
      <c r="E28" s="216"/>
      <c r="F28" s="204">
        <f>'Plan. Detalhada Materiais'!F160</f>
        <v>69325.290000000008</v>
      </c>
      <c r="G28" s="221">
        <f t="shared" si="0"/>
        <v>5777.107500000001</v>
      </c>
      <c r="H28" s="225">
        <v>6145.8591666666662</v>
      </c>
      <c r="I28" s="225">
        <v>6145.8591666666662</v>
      </c>
      <c r="J28" s="225">
        <v>6145.8591666666662</v>
      </c>
      <c r="K28" s="225">
        <v>6145.8591666666662</v>
      </c>
      <c r="L28" s="225">
        <v>6145.8591666666662</v>
      </c>
      <c r="M28" s="225">
        <v>6145.8591666666662</v>
      </c>
      <c r="N28" s="225">
        <v>6145.8591666666662</v>
      </c>
      <c r="O28" s="225">
        <v>6145.8591666666662</v>
      </c>
      <c r="P28" s="225">
        <v>6145.8591666666662</v>
      </c>
      <c r="Q28" s="226">
        <v>6145.8591666666662</v>
      </c>
      <c r="R28" s="227">
        <v>6145.8591666666662</v>
      </c>
    </row>
    <row r="29" spans="1:18" ht="11.45" customHeight="1" thickBot="1">
      <c r="A29" s="215" t="s">
        <v>464</v>
      </c>
      <c r="B29" s="218" t="s">
        <v>640</v>
      </c>
      <c r="C29" s="202"/>
      <c r="D29" s="202"/>
      <c r="E29" s="216"/>
      <c r="F29" s="204">
        <f>'Plan. Detalhada Materiais'!F182</f>
        <v>86630.789999999979</v>
      </c>
      <c r="G29" s="221">
        <f t="shared" si="0"/>
        <v>7219.2324999999983</v>
      </c>
      <c r="H29" s="225">
        <v>7680.0341666666673</v>
      </c>
      <c r="I29" s="225">
        <v>7680.0341666666673</v>
      </c>
      <c r="J29" s="225">
        <v>7680.0341666666673</v>
      </c>
      <c r="K29" s="225">
        <v>7680.0341666666673</v>
      </c>
      <c r="L29" s="225">
        <v>7680.0341666666673</v>
      </c>
      <c r="M29" s="225">
        <v>7680.0341666666673</v>
      </c>
      <c r="N29" s="225">
        <v>7680.0341666666673</v>
      </c>
      <c r="O29" s="225">
        <v>7680.0341666666673</v>
      </c>
      <c r="P29" s="225">
        <v>7680.0341666666673</v>
      </c>
      <c r="Q29" s="226">
        <v>7680.0341666666673</v>
      </c>
      <c r="R29" s="227">
        <v>7680.0341666666673</v>
      </c>
    </row>
    <row r="30" spans="1:18" ht="11.45" customHeight="1" thickBot="1">
      <c r="A30" s="215" t="s">
        <v>735</v>
      </c>
      <c r="B30" s="218" t="s">
        <v>643</v>
      </c>
      <c r="C30" s="202"/>
      <c r="D30" s="202"/>
      <c r="E30" s="216"/>
      <c r="F30" s="204">
        <f>'Plan. Detalhada Materiais'!F201</f>
        <v>3494.7299999999996</v>
      </c>
      <c r="G30" s="221">
        <f t="shared" si="0"/>
        <v>291.22749999999996</v>
      </c>
      <c r="H30" s="225">
        <v>309.81666666666666</v>
      </c>
      <c r="I30" s="225">
        <v>309.81666666666666</v>
      </c>
      <c r="J30" s="225">
        <v>309.81666666666666</v>
      </c>
      <c r="K30" s="225">
        <v>309.81666666666666</v>
      </c>
      <c r="L30" s="225">
        <v>309.81666666666666</v>
      </c>
      <c r="M30" s="225">
        <v>309.81666666666666</v>
      </c>
      <c r="N30" s="225">
        <v>309.81666666666666</v>
      </c>
      <c r="O30" s="225">
        <v>309.81666666666666</v>
      </c>
      <c r="P30" s="225">
        <v>309.81666666666666</v>
      </c>
      <c r="Q30" s="226">
        <v>309.81666666666666</v>
      </c>
      <c r="R30" s="227">
        <v>309.81666666666666</v>
      </c>
    </row>
    <row r="31" spans="1:18" ht="11.45" hidden="1" customHeight="1" thickBot="1">
      <c r="A31" s="333" t="s">
        <v>912</v>
      </c>
      <c r="B31" s="334"/>
      <c r="C31" s="334"/>
      <c r="D31" s="334"/>
      <c r="E31" s="334"/>
      <c r="F31" s="206">
        <f>SUM(F21:F30)</f>
        <v>709707.84000000008</v>
      </c>
      <c r="G31" s="221"/>
      <c r="H31" s="225"/>
      <c r="I31" s="225"/>
      <c r="J31" s="225"/>
      <c r="K31" s="225"/>
      <c r="L31" s="225"/>
      <c r="M31" s="225"/>
      <c r="N31" s="225"/>
      <c r="O31" s="225"/>
      <c r="P31" s="225"/>
      <c r="Q31" s="226"/>
      <c r="R31" s="227"/>
    </row>
    <row r="32" spans="1:18" ht="12.75" thickBot="1">
      <c r="A32" s="333" t="s">
        <v>913</v>
      </c>
      <c r="B32" s="334"/>
      <c r="C32" s="334"/>
      <c r="D32" s="334"/>
      <c r="E32" s="334"/>
      <c r="F32" s="206">
        <f>F31+F19</f>
        <v>6276672.4800000004</v>
      </c>
      <c r="G32" s="228">
        <f>SUM(G10:G30)</f>
        <v>523056.04000000004</v>
      </c>
      <c r="H32" s="229">
        <f t="shared" ref="H32:R32" si="1">SUM(H10:H30)</f>
        <v>523056.04</v>
      </c>
      <c r="I32" s="229">
        <f t="shared" si="1"/>
        <v>523056.04</v>
      </c>
      <c r="J32" s="229">
        <f t="shared" si="1"/>
        <v>523056.04</v>
      </c>
      <c r="K32" s="229">
        <f t="shared" si="1"/>
        <v>523056.04</v>
      </c>
      <c r="L32" s="229">
        <f t="shared" si="1"/>
        <v>523056.04</v>
      </c>
      <c r="M32" s="229">
        <f t="shared" si="1"/>
        <v>523056.04</v>
      </c>
      <c r="N32" s="229">
        <f t="shared" si="1"/>
        <v>523056.04</v>
      </c>
      <c r="O32" s="229">
        <f t="shared" si="1"/>
        <v>523056.04</v>
      </c>
      <c r="P32" s="229">
        <f t="shared" si="1"/>
        <v>523056.04</v>
      </c>
      <c r="Q32" s="229">
        <f t="shared" si="1"/>
        <v>523056.04</v>
      </c>
      <c r="R32" s="229">
        <f t="shared" si="1"/>
        <v>523056.04</v>
      </c>
    </row>
    <row r="33" spans="1:7">
      <c r="A33" s="65"/>
      <c r="B33" s="65"/>
      <c r="C33" s="65"/>
      <c r="D33" s="65"/>
      <c r="E33" s="65"/>
      <c r="F33" s="65"/>
      <c r="G33" s="65"/>
    </row>
    <row r="34" spans="1:7">
      <c r="A34" s="65"/>
      <c r="B34" s="65"/>
      <c r="C34" s="65"/>
      <c r="D34" s="65"/>
      <c r="E34" s="65"/>
      <c r="F34" s="65"/>
      <c r="G34" s="65"/>
    </row>
    <row r="35" spans="1:7">
      <c r="A35" s="65"/>
      <c r="B35" s="65"/>
      <c r="C35" s="65"/>
      <c r="D35" s="65"/>
      <c r="E35" s="65"/>
      <c r="F35" s="65"/>
      <c r="G35" s="65"/>
    </row>
    <row r="36" spans="1:7" ht="13.5" customHeight="1" thickBot="1">
      <c r="A36" s="65"/>
      <c r="B36" s="65"/>
      <c r="C36" s="65"/>
      <c r="D36" s="327"/>
      <c r="E36" s="327"/>
      <c r="F36" s="327"/>
      <c r="G36" s="327"/>
    </row>
    <row r="37" spans="1:7" ht="12.75" customHeight="1">
      <c r="A37" s="65"/>
      <c r="B37" s="65"/>
      <c r="C37" s="65"/>
      <c r="D37" s="262" t="str">
        <f>basica!C81</f>
        <v>GIL DO NASCIMENTO SANTOS</v>
      </c>
      <c r="E37" s="262"/>
      <c r="F37" s="262"/>
      <c r="G37" s="262"/>
    </row>
    <row r="38" spans="1:7" ht="12.75" customHeight="1">
      <c r="A38" s="65"/>
      <c r="B38" s="65"/>
      <c r="C38" s="65"/>
      <c r="D38" s="263" t="str">
        <f>basica!C82</f>
        <v>RN-26130304432</v>
      </c>
      <c r="E38" s="263"/>
      <c r="F38" s="263"/>
      <c r="G38" s="263"/>
    </row>
    <row r="39" spans="1:7">
      <c r="A39" s="65"/>
      <c r="B39" s="65"/>
      <c r="C39" s="65"/>
      <c r="D39" s="65"/>
      <c r="E39" s="65"/>
      <c r="F39" s="65"/>
      <c r="G39" s="65"/>
    </row>
    <row r="40" spans="1:7">
      <c r="A40" s="65"/>
      <c r="B40" s="65"/>
      <c r="C40" s="65"/>
      <c r="D40" s="65"/>
      <c r="E40" s="65"/>
      <c r="F40" s="65"/>
      <c r="G40" s="65"/>
    </row>
    <row r="41" spans="1:7">
      <c r="A41" s="65"/>
      <c r="B41" s="65"/>
      <c r="C41" s="65"/>
      <c r="D41" s="65"/>
      <c r="E41" s="65"/>
      <c r="F41" s="64"/>
      <c r="G41" s="65"/>
    </row>
    <row r="42" spans="1:7">
      <c r="A42" s="65"/>
      <c r="B42" s="65"/>
      <c r="C42" s="65"/>
      <c r="D42" s="65"/>
      <c r="E42" s="65"/>
      <c r="F42" s="65"/>
      <c r="G42" s="65"/>
    </row>
    <row r="43" spans="1:7">
      <c r="A43" s="65"/>
      <c r="B43" s="65"/>
      <c r="C43" s="65"/>
      <c r="D43" s="65"/>
      <c r="E43" s="65"/>
      <c r="F43" s="65"/>
      <c r="G43" s="65"/>
    </row>
    <row r="44" spans="1:7">
      <c r="A44" s="65"/>
      <c r="B44" s="65"/>
      <c r="C44" s="65"/>
      <c r="D44" s="65"/>
      <c r="E44" s="65"/>
      <c r="F44" s="65"/>
      <c r="G44" s="65"/>
    </row>
    <row r="45" spans="1:7">
      <c r="A45" s="65"/>
      <c r="B45" s="65"/>
      <c r="C45" s="65"/>
      <c r="D45" s="65"/>
      <c r="E45" s="65"/>
      <c r="F45" s="65"/>
      <c r="G45" s="65"/>
    </row>
    <row r="46" spans="1:7">
      <c r="A46" s="65"/>
      <c r="B46" s="65"/>
      <c r="C46" s="65"/>
      <c r="D46" s="65"/>
      <c r="E46" s="65"/>
      <c r="F46" s="65"/>
      <c r="G46" s="65"/>
    </row>
    <row r="47" spans="1:7">
      <c r="A47" s="65"/>
      <c r="B47" s="65"/>
      <c r="C47" s="65"/>
      <c r="D47" s="65"/>
      <c r="E47" s="65"/>
      <c r="F47" s="65"/>
      <c r="G47" s="65"/>
    </row>
    <row r="48" spans="1:7">
      <c r="A48" s="65"/>
      <c r="B48" s="65"/>
      <c r="C48" s="65"/>
      <c r="D48" s="65"/>
      <c r="E48" s="65"/>
      <c r="F48" s="65"/>
      <c r="G48" s="65"/>
    </row>
    <row r="49" spans="1:7">
      <c r="A49" s="65"/>
      <c r="B49" s="65"/>
      <c r="C49" s="65"/>
      <c r="D49" s="65"/>
      <c r="E49" s="65"/>
      <c r="F49" s="65"/>
      <c r="G49" s="65"/>
    </row>
    <row r="50" spans="1:7">
      <c r="A50" s="65"/>
      <c r="B50" s="65"/>
      <c r="C50" s="65"/>
      <c r="D50" s="65"/>
      <c r="E50" s="65"/>
      <c r="F50" s="65"/>
      <c r="G50" s="65"/>
    </row>
    <row r="51" spans="1:7">
      <c r="A51" s="65"/>
      <c r="B51" s="65"/>
      <c r="C51" s="65"/>
      <c r="D51" s="65"/>
      <c r="E51" s="65"/>
      <c r="F51" s="65"/>
      <c r="G51" s="65"/>
    </row>
    <row r="52" spans="1:7">
      <c r="A52" s="65"/>
      <c r="B52" s="65"/>
      <c r="C52" s="65"/>
      <c r="D52" s="65"/>
      <c r="E52" s="65"/>
      <c r="F52" s="65"/>
      <c r="G52" s="65"/>
    </row>
    <row r="53" spans="1:7">
      <c r="A53" s="65"/>
      <c r="B53" s="65"/>
      <c r="C53" s="65"/>
      <c r="D53" s="65"/>
      <c r="E53" s="65"/>
      <c r="F53" s="65"/>
      <c r="G53" s="65"/>
    </row>
    <row r="54" spans="1:7">
      <c r="A54" s="65"/>
      <c r="B54" s="65"/>
      <c r="C54" s="65"/>
      <c r="D54" s="65"/>
      <c r="E54" s="65"/>
      <c r="F54" s="65"/>
      <c r="G54" s="65"/>
    </row>
    <row r="55" spans="1:7">
      <c r="A55" s="65"/>
      <c r="B55" s="65"/>
      <c r="C55" s="65"/>
      <c r="D55" s="65"/>
      <c r="E55" s="65"/>
      <c r="F55" s="65"/>
      <c r="G55" s="65"/>
    </row>
    <row r="56" spans="1:7">
      <c r="A56" s="65"/>
      <c r="B56" s="65"/>
      <c r="C56" s="65"/>
      <c r="D56" s="65"/>
      <c r="E56" s="65"/>
      <c r="F56" s="65"/>
      <c r="G56" s="65"/>
    </row>
    <row r="57" spans="1:7">
      <c r="A57" s="65"/>
      <c r="B57" s="65"/>
      <c r="C57" s="65"/>
      <c r="D57" s="65"/>
      <c r="E57" s="65"/>
      <c r="F57" s="65"/>
      <c r="G57" s="65"/>
    </row>
    <row r="58" spans="1:7">
      <c r="A58" s="65"/>
      <c r="B58" s="65"/>
      <c r="C58" s="65"/>
      <c r="D58" s="65"/>
      <c r="E58" s="65"/>
      <c r="F58" s="65"/>
      <c r="G58" s="65"/>
    </row>
    <row r="59" spans="1:7">
      <c r="A59" s="65"/>
      <c r="B59" s="65"/>
      <c r="C59" s="65"/>
      <c r="D59" s="65"/>
      <c r="E59" s="65"/>
      <c r="F59" s="65"/>
      <c r="G59" s="65"/>
    </row>
    <row r="60" spans="1:7">
      <c r="A60" s="65"/>
      <c r="B60" s="65"/>
      <c r="C60" s="65"/>
      <c r="D60" s="65"/>
      <c r="E60" s="65"/>
      <c r="F60" s="65"/>
      <c r="G60" s="65"/>
    </row>
    <row r="61" spans="1:7">
      <c r="A61" s="65"/>
      <c r="B61" s="65"/>
      <c r="C61" s="65"/>
      <c r="D61" s="65"/>
      <c r="E61" s="65"/>
      <c r="F61" s="65"/>
      <c r="G61" s="65"/>
    </row>
    <row r="62" spans="1:7">
      <c r="A62" s="65"/>
      <c r="B62" s="65"/>
      <c r="C62" s="65"/>
      <c r="D62" s="65"/>
      <c r="E62" s="65"/>
      <c r="F62" s="65"/>
      <c r="G62" s="65"/>
    </row>
    <row r="63" spans="1:7">
      <c r="A63" s="65"/>
      <c r="B63" s="65"/>
      <c r="C63" s="65"/>
      <c r="D63" s="65"/>
      <c r="E63" s="65"/>
      <c r="F63" s="65"/>
      <c r="G63" s="65"/>
    </row>
    <row r="64" spans="1:7">
      <c r="A64" s="65"/>
      <c r="B64" s="65"/>
      <c r="C64" s="65"/>
      <c r="D64" s="65"/>
      <c r="E64" s="65"/>
      <c r="F64" s="65"/>
      <c r="G64" s="65"/>
    </row>
    <row r="65" spans="1:7">
      <c r="A65" s="65"/>
      <c r="B65" s="65"/>
      <c r="C65" s="65"/>
      <c r="D65" s="65"/>
      <c r="E65" s="65"/>
      <c r="F65" s="65"/>
      <c r="G65" s="65"/>
    </row>
    <row r="66" spans="1:7">
      <c r="A66" s="65"/>
      <c r="B66" s="65"/>
      <c r="C66" s="65"/>
      <c r="D66" s="65"/>
      <c r="E66" s="65"/>
      <c r="F66" s="65"/>
      <c r="G66" s="65"/>
    </row>
    <row r="67" spans="1:7">
      <c r="A67" s="65"/>
      <c r="B67" s="65"/>
      <c r="C67" s="65"/>
      <c r="D67" s="65"/>
      <c r="E67" s="65"/>
      <c r="F67" s="65"/>
      <c r="G67" s="65"/>
    </row>
    <row r="68" spans="1:7">
      <c r="A68" s="65"/>
      <c r="B68" s="65"/>
      <c r="C68" s="65"/>
      <c r="D68" s="65"/>
      <c r="E68" s="65"/>
      <c r="F68" s="65"/>
      <c r="G68" s="65"/>
    </row>
    <row r="69" spans="1:7">
      <c r="A69" s="65"/>
      <c r="B69" s="65"/>
      <c r="C69" s="65"/>
      <c r="D69" s="65"/>
      <c r="E69" s="65"/>
      <c r="F69" s="65"/>
      <c r="G69" s="65"/>
    </row>
    <row r="70" spans="1:7">
      <c r="A70" s="65"/>
      <c r="B70" s="65"/>
      <c r="C70" s="65"/>
      <c r="D70" s="65"/>
      <c r="E70" s="65"/>
      <c r="F70" s="65"/>
      <c r="G70" s="65"/>
    </row>
    <row r="71" spans="1:7">
      <c r="A71" s="65"/>
      <c r="B71" s="65"/>
      <c r="C71" s="65"/>
      <c r="D71" s="65"/>
      <c r="E71" s="65"/>
      <c r="F71" s="65"/>
      <c r="G71" s="65"/>
    </row>
    <row r="72" spans="1:7">
      <c r="A72" s="65"/>
      <c r="B72" s="65"/>
      <c r="C72" s="65"/>
      <c r="D72" s="65"/>
      <c r="E72" s="65"/>
      <c r="F72" s="65"/>
      <c r="G72" s="65"/>
    </row>
    <row r="73" spans="1:7">
      <c r="A73" s="65"/>
      <c r="B73" s="65"/>
      <c r="C73" s="65"/>
      <c r="D73" s="65"/>
      <c r="E73" s="65"/>
      <c r="F73" s="65"/>
      <c r="G73" s="65"/>
    </row>
    <row r="74" spans="1:7">
      <c r="A74" s="65"/>
      <c r="B74" s="65"/>
      <c r="C74" s="65"/>
      <c r="D74" s="65"/>
      <c r="E74" s="65"/>
      <c r="F74" s="65"/>
      <c r="G74" s="65"/>
    </row>
    <row r="75" spans="1:7">
      <c r="A75" s="65"/>
      <c r="B75" s="65"/>
      <c r="C75" s="65"/>
      <c r="D75" s="65"/>
      <c r="E75" s="65"/>
      <c r="F75" s="65"/>
      <c r="G75" s="65"/>
    </row>
    <row r="76" spans="1:7">
      <c r="A76" s="65"/>
      <c r="B76" s="65"/>
      <c r="C76" s="65"/>
      <c r="D76" s="65"/>
      <c r="E76" s="65"/>
      <c r="F76" s="65"/>
      <c r="G76" s="65"/>
    </row>
    <row r="77" spans="1:7">
      <c r="A77" s="65"/>
      <c r="B77" s="65"/>
      <c r="C77" s="65"/>
      <c r="D77" s="65"/>
      <c r="E77" s="65"/>
      <c r="F77" s="65"/>
      <c r="G77" s="65"/>
    </row>
    <row r="78" spans="1:7">
      <c r="A78" s="65"/>
      <c r="B78" s="65"/>
      <c r="C78" s="65"/>
      <c r="D78" s="65"/>
      <c r="E78" s="65"/>
      <c r="F78" s="65"/>
      <c r="G78" s="65"/>
    </row>
    <row r="79" spans="1:7">
      <c r="A79" s="65"/>
      <c r="B79" s="65"/>
      <c r="C79" s="65"/>
      <c r="D79" s="65"/>
      <c r="E79" s="65"/>
      <c r="F79" s="65"/>
      <c r="G79" s="65"/>
    </row>
    <row r="80" spans="1:7">
      <c r="A80" s="65"/>
      <c r="B80" s="65"/>
      <c r="C80" s="65"/>
      <c r="D80" s="65"/>
      <c r="E80" s="65"/>
      <c r="F80" s="65"/>
      <c r="G80" s="65"/>
    </row>
    <row r="81" spans="1:7">
      <c r="A81" s="65"/>
      <c r="B81" s="65"/>
      <c r="C81" s="65"/>
      <c r="D81" s="65"/>
      <c r="E81" s="65"/>
      <c r="F81" s="65"/>
      <c r="G81" s="65"/>
    </row>
    <row r="82" spans="1:7">
      <c r="A82" s="65"/>
      <c r="B82" s="65"/>
      <c r="C82" s="65"/>
      <c r="D82" s="65"/>
      <c r="E82" s="65"/>
      <c r="F82" s="65"/>
      <c r="G82" s="65"/>
    </row>
    <row r="83" spans="1:7">
      <c r="A83" s="65"/>
      <c r="B83" s="65"/>
      <c r="C83" s="65"/>
      <c r="D83" s="65"/>
      <c r="E83" s="65"/>
      <c r="F83" s="65"/>
      <c r="G83" s="65"/>
    </row>
    <row r="84" spans="1:7">
      <c r="A84" s="65"/>
      <c r="B84" s="65"/>
      <c r="C84" s="65"/>
      <c r="D84" s="65"/>
      <c r="E84" s="65"/>
      <c r="F84" s="65"/>
      <c r="G84" s="65"/>
    </row>
    <row r="85" spans="1:7">
      <c r="A85" s="65"/>
      <c r="B85" s="65"/>
      <c r="C85" s="65"/>
      <c r="D85" s="65"/>
      <c r="E85" s="65"/>
      <c r="F85" s="65"/>
      <c r="G85" s="65"/>
    </row>
    <row r="86" spans="1:7">
      <c r="A86" s="65"/>
      <c r="B86" s="65"/>
      <c r="C86" s="65"/>
      <c r="D86" s="65"/>
      <c r="E86" s="65"/>
      <c r="F86" s="65"/>
      <c r="G86" s="65"/>
    </row>
    <row r="87" spans="1:7">
      <c r="A87" s="65"/>
      <c r="B87" s="65"/>
      <c r="C87" s="65"/>
      <c r="D87" s="65"/>
      <c r="E87" s="65"/>
      <c r="F87" s="65"/>
      <c r="G87" s="65"/>
    </row>
    <row r="88" spans="1:7">
      <c r="A88" s="65"/>
      <c r="B88" s="65"/>
      <c r="C88" s="65"/>
      <c r="D88" s="65"/>
      <c r="E88" s="65"/>
      <c r="F88" s="65"/>
      <c r="G88" s="65"/>
    </row>
    <row r="89" spans="1:7">
      <c r="A89" s="65"/>
      <c r="B89" s="65"/>
      <c r="C89" s="65"/>
      <c r="D89" s="65"/>
      <c r="E89" s="65"/>
      <c r="F89" s="65"/>
      <c r="G89" s="65"/>
    </row>
    <row r="90" spans="1:7">
      <c r="A90" s="65"/>
      <c r="B90" s="65"/>
      <c r="C90" s="65"/>
      <c r="D90" s="65"/>
      <c r="E90" s="65"/>
      <c r="F90" s="65"/>
      <c r="G90" s="65"/>
    </row>
    <row r="91" spans="1:7">
      <c r="A91" s="65"/>
      <c r="B91" s="65"/>
      <c r="C91" s="65"/>
      <c r="D91" s="65"/>
      <c r="E91" s="65"/>
      <c r="F91" s="65"/>
      <c r="G91" s="65"/>
    </row>
    <row r="92" spans="1:7">
      <c r="A92" s="65"/>
      <c r="B92" s="65"/>
      <c r="C92" s="65"/>
      <c r="D92" s="65"/>
      <c r="E92" s="65"/>
      <c r="F92" s="65"/>
      <c r="G92" s="65"/>
    </row>
    <row r="93" spans="1:7">
      <c r="A93" s="65"/>
      <c r="B93" s="65"/>
      <c r="C93" s="65"/>
      <c r="D93" s="65"/>
      <c r="E93" s="65"/>
      <c r="F93" s="65"/>
      <c r="G93" s="65"/>
    </row>
    <row r="94" spans="1:7">
      <c r="A94" s="65"/>
      <c r="B94" s="65"/>
      <c r="C94" s="65"/>
      <c r="D94" s="65"/>
      <c r="E94" s="65"/>
      <c r="F94" s="65"/>
      <c r="G94" s="65"/>
    </row>
    <row r="95" spans="1:7">
      <c r="A95" s="65"/>
      <c r="B95" s="65"/>
      <c r="C95" s="65"/>
      <c r="D95" s="65"/>
      <c r="E95" s="65"/>
      <c r="F95" s="65"/>
      <c r="G95" s="65"/>
    </row>
    <row r="96" spans="1:7">
      <c r="A96" s="65"/>
      <c r="B96" s="65"/>
      <c r="C96" s="65"/>
      <c r="D96" s="65"/>
      <c r="E96" s="65"/>
      <c r="F96" s="65"/>
      <c r="G96" s="65"/>
    </row>
    <row r="97" spans="1:7">
      <c r="A97" s="65"/>
      <c r="B97" s="65"/>
      <c r="C97" s="65"/>
      <c r="D97" s="65"/>
      <c r="E97" s="65"/>
      <c r="F97" s="65"/>
      <c r="G97" s="65"/>
    </row>
    <row r="98" spans="1:7">
      <c r="A98" s="65"/>
      <c r="B98" s="65"/>
      <c r="C98" s="65"/>
      <c r="D98" s="65"/>
      <c r="E98" s="65"/>
      <c r="F98" s="65"/>
      <c r="G98" s="65"/>
    </row>
    <row r="99" spans="1:7">
      <c r="A99" s="65"/>
      <c r="B99" s="65"/>
      <c r="C99" s="65"/>
      <c r="D99" s="65"/>
      <c r="E99" s="65"/>
      <c r="F99" s="65"/>
      <c r="G99" s="65"/>
    </row>
    <row r="100" spans="1:7">
      <c r="A100" s="65"/>
      <c r="B100" s="65"/>
      <c r="C100" s="65"/>
      <c r="D100" s="65"/>
      <c r="E100" s="65"/>
      <c r="F100" s="65"/>
      <c r="G100" s="65"/>
    </row>
    <row r="101" spans="1:7">
      <c r="A101" s="65"/>
      <c r="B101" s="65"/>
      <c r="C101" s="65"/>
      <c r="D101" s="65"/>
      <c r="E101" s="65"/>
      <c r="F101" s="65"/>
      <c r="G101" s="65"/>
    </row>
    <row r="102" spans="1:7">
      <c r="A102" s="65"/>
      <c r="B102" s="65"/>
      <c r="C102" s="65"/>
      <c r="D102" s="65"/>
      <c r="E102" s="65"/>
      <c r="F102" s="65"/>
      <c r="G102" s="65"/>
    </row>
    <row r="103" spans="1:7">
      <c r="A103" s="65"/>
      <c r="B103" s="65"/>
      <c r="C103" s="65"/>
      <c r="D103" s="65"/>
      <c r="E103" s="65"/>
      <c r="F103" s="65"/>
      <c r="G103" s="65"/>
    </row>
    <row r="104" spans="1:7">
      <c r="A104" s="65"/>
      <c r="B104" s="65"/>
      <c r="C104" s="65"/>
      <c r="D104" s="65"/>
      <c r="E104" s="65"/>
      <c r="F104" s="65"/>
      <c r="G104" s="65"/>
    </row>
    <row r="105" spans="1:7">
      <c r="A105" s="65"/>
      <c r="B105" s="65"/>
      <c r="C105" s="65"/>
      <c r="D105" s="65"/>
      <c r="E105" s="65"/>
      <c r="F105" s="65"/>
      <c r="G105" s="65"/>
    </row>
    <row r="106" spans="1:7">
      <c r="A106" s="65"/>
      <c r="B106" s="65"/>
      <c r="C106" s="65"/>
      <c r="D106" s="65"/>
      <c r="E106" s="65"/>
      <c r="F106" s="65"/>
      <c r="G106" s="65"/>
    </row>
    <row r="107" spans="1:7">
      <c r="A107" s="65"/>
      <c r="B107" s="65"/>
      <c r="C107" s="65"/>
      <c r="D107" s="65"/>
      <c r="E107" s="65"/>
      <c r="F107" s="65"/>
      <c r="G107" s="65"/>
    </row>
    <row r="108" spans="1:7">
      <c r="A108" s="65"/>
      <c r="B108" s="65"/>
      <c r="C108" s="65"/>
      <c r="D108" s="65"/>
      <c r="E108" s="65"/>
      <c r="F108" s="65"/>
      <c r="G108" s="65"/>
    </row>
    <row r="109" spans="1:7">
      <c r="A109" s="65"/>
      <c r="B109" s="65"/>
      <c r="C109" s="65"/>
      <c r="D109" s="65"/>
      <c r="E109" s="65"/>
      <c r="F109" s="65"/>
      <c r="G109" s="65"/>
    </row>
    <row r="110" spans="1:7">
      <c r="A110" s="65"/>
      <c r="B110" s="65"/>
      <c r="C110" s="65"/>
      <c r="D110" s="65"/>
      <c r="E110" s="65"/>
      <c r="F110" s="65"/>
      <c r="G110" s="65"/>
    </row>
    <row r="111" spans="1:7">
      <c r="A111" s="65"/>
      <c r="B111" s="65"/>
      <c r="C111" s="65"/>
      <c r="D111" s="65"/>
      <c r="E111" s="65"/>
      <c r="F111" s="65"/>
      <c r="G111" s="65"/>
    </row>
    <row r="112" spans="1:7">
      <c r="A112" s="65"/>
      <c r="B112" s="65"/>
      <c r="C112" s="65"/>
      <c r="D112" s="65"/>
      <c r="E112" s="65"/>
      <c r="F112" s="65"/>
      <c r="G112" s="65"/>
    </row>
    <row r="113" spans="1:7">
      <c r="A113" s="65"/>
      <c r="B113" s="65"/>
      <c r="C113" s="65"/>
      <c r="D113" s="65"/>
      <c r="E113" s="65"/>
      <c r="F113" s="65"/>
      <c r="G113" s="65"/>
    </row>
    <row r="114" spans="1:7">
      <c r="A114" s="65"/>
      <c r="B114" s="65"/>
      <c r="C114" s="65"/>
      <c r="D114" s="65"/>
      <c r="E114" s="65"/>
      <c r="F114" s="65"/>
      <c r="G114" s="65"/>
    </row>
    <row r="115" spans="1:7">
      <c r="A115" s="65"/>
      <c r="B115" s="65"/>
      <c r="C115" s="65"/>
      <c r="D115" s="65"/>
      <c r="E115" s="65"/>
      <c r="F115" s="65"/>
      <c r="G115" s="65"/>
    </row>
    <row r="116" spans="1:7">
      <c r="A116" s="65"/>
      <c r="B116" s="65"/>
      <c r="C116" s="65"/>
      <c r="D116" s="65"/>
      <c r="E116" s="65"/>
      <c r="F116" s="65"/>
      <c r="G116" s="65"/>
    </row>
    <row r="117" spans="1:7">
      <c r="A117" s="65"/>
      <c r="B117" s="65"/>
      <c r="C117" s="65"/>
      <c r="D117" s="65"/>
      <c r="E117" s="65"/>
      <c r="F117" s="65"/>
      <c r="G117" s="65"/>
    </row>
    <row r="118" spans="1:7">
      <c r="A118" s="65"/>
      <c r="B118" s="65"/>
      <c r="C118" s="65"/>
      <c r="D118" s="65"/>
      <c r="E118" s="65"/>
      <c r="F118" s="65"/>
      <c r="G118" s="65"/>
    </row>
    <row r="119" spans="1:7">
      <c r="A119" s="65"/>
      <c r="B119" s="65"/>
      <c r="C119" s="65"/>
      <c r="D119" s="65"/>
      <c r="E119" s="65"/>
      <c r="F119" s="65"/>
      <c r="G119" s="65"/>
    </row>
    <row r="120" spans="1:7">
      <c r="A120" s="65"/>
      <c r="B120" s="65"/>
      <c r="C120" s="65"/>
      <c r="D120" s="65"/>
      <c r="E120" s="65"/>
      <c r="F120" s="65"/>
      <c r="G120" s="65"/>
    </row>
    <row r="121" spans="1:7">
      <c r="A121" s="65"/>
      <c r="B121" s="65"/>
      <c r="C121" s="65"/>
      <c r="D121" s="65"/>
      <c r="E121" s="65"/>
      <c r="F121" s="65"/>
      <c r="G121" s="65"/>
    </row>
    <row r="122" spans="1:7">
      <c r="A122" s="65"/>
      <c r="B122" s="65"/>
      <c r="C122" s="65"/>
      <c r="D122" s="65"/>
      <c r="E122" s="65"/>
      <c r="F122" s="65"/>
      <c r="G122" s="65"/>
    </row>
    <row r="123" spans="1:7">
      <c r="A123" s="65"/>
      <c r="B123" s="65"/>
      <c r="C123" s="65"/>
      <c r="D123" s="65"/>
      <c r="E123" s="65"/>
      <c r="F123" s="65"/>
      <c r="G123" s="65"/>
    </row>
    <row r="124" spans="1:7">
      <c r="A124" s="65"/>
      <c r="B124" s="65"/>
      <c r="C124" s="65"/>
      <c r="D124" s="65"/>
      <c r="E124" s="65"/>
      <c r="F124" s="65"/>
      <c r="G124" s="65"/>
    </row>
    <row r="125" spans="1:7">
      <c r="A125" s="65"/>
      <c r="B125" s="65"/>
      <c r="C125" s="65"/>
      <c r="D125" s="65"/>
      <c r="E125" s="65"/>
      <c r="F125" s="65"/>
      <c r="G125" s="65"/>
    </row>
    <row r="126" spans="1:7">
      <c r="A126" s="65"/>
      <c r="B126" s="65"/>
      <c r="C126" s="65"/>
      <c r="D126" s="65"/>
      <c r="E126" s="65"/>
      <c r="F126" s="65"/>
      <c r="G126" s="65"/>
    </row>
    <row r="127" spans="1:7">
      <c r="A127" s="65"/>
      <c r="B127" s="65"/>
      <c r="C127" s="65"/>
      <c r="D127" s="65"/>
      <c r="E127" s="65"/>
      <c r="F127" s="65"/>
      <c r="G127" s="65"/>
    </row>
    <row r="128" spans="1:7">
      <c r="A128" s="65"/>
      <c r="B128" s="65"/>
      <c r="C128" s="65"/>
      <c r="D128" s="65"/>
      <c r="E128" s="65"/>
      <c r="F128" s="65"/>
      <c r="G128" s="65"/>
    </row>
    <row r="129" spans="1:7">
      <c r="A129" s="65"/>
      <c r="B129" s="65"/>
      <c r="C129" s="65"/>
      <c r="D129" s="65"/>
      <c r="E129" s="65"/>
      <c r="F129" s="65"/>
      <c r="G129" s="65"/>
    </row>
    <row r="130" spans="1:7">
      <c r="A130" s="65"/>
      <c r="B130" s="65"/>
      <c r="C130" s="65"/>
      <c r="D130" s="65"/>
      <c r="E130" s="65"/>
      <c r="F130" s="65"/>
      <c r="G130" s="65"/>
    </row>
    <row r="131" spans="1:7">
      <c r="A131" s="65"/>
      <c r="B131" s="65"/>
      <c r="C131" s="65"/>
      <c r="D131" s="65"/>
      <c r="E131" s="65"/>
      <c r="F131" s="65"/>
      <c r="G131" s="65"/>
    </row>
    <row r="132" spans="1:7">
      <c r="A132" s="65"/>
      <c r="B132" s="65"/>
      <c r="C132" s="65"/>
      <c r="D132" s="65"/>
      <c r="E132" s="65"/>
      <c r="F132" s="65"/>
      <c r="G132" s="65"/>
    </row>
    <row r="133" spans="1:7">
      <c r="A133" s="65"/>
      <c r="B133" s="65"/>
      <c r="C133" s="65"/>
      <c r="D133" s="65"/>
      <c r="E133" s="65"/>
      <c r="F133" s="65"/>
      <c r="G133" s="65"/>
    </row>
    <row r="134" spans="1:7">
      <c r="A134" s="65"/>
      <c r="B134" s="65"/>
      <c r="C134" s="65"/>
      <c r="D134" s="65"/>
      <c r="E134" s="65"/>
      <c r="F134" s="65"/>
      <c r="G134" s="65"/>
    </row>
    <row r="135" spans="1:7">
      <c r="A135" s="65"/>
      <c r="B135" s="65"/>
      <c r="C135" s="65"/>
      <c r="D135" s="65"/>
      <c r="E135" s="65"/>
      <c r="F135" s="65"/>
      <c r="G135" s="65"/>
    </row>
    <row r="136" spans="1:7">
      <c r="A136" s="65"/>
      <c r="B136" s="65"/>
      <c r="C136" s="65"/>
      <c r="D136" s="65"/>
      <c r="E136" s="65"/>
      <c r="F136" s="65"/>
      <c r="G136" s="65"/>
    </row>
    <row r="137" spans="1:7">
      <c r="A137" s="65"/>
      <c r="B137" s="65"/>
      <c r="C137" s="65"/>
      <c r="D137" s="65"/>
      <c r="E137" s="65"/>
      <c r="F137" s="65"/>
      <c r="G137" s="65"/>
    </row>
    <row r="138" spans="1:7">
      <c r="A138" s="65"/>
      <c r="B138" s="65"/>
      <c r="C138" s="65"/>
      <c r="D138" s="65"/>
      <c r="E138" s="65"/>
      <c r="F138" s="65"/>
      <c r="G138" s="65"/>
    </row>
    <row r="139" spans="1:7">
      <c r="A139" s="65"/>
      <c r="B139" s="65"/>
      <c r="C139" s="65"/>
      <c r="D139" s="65"/>
      <c r="E139" s="65"/>
      <c r="F139" s="65"/>
      <c r="G139" s="65"/>
    </row>
    <row r="140" spans="1:7">
      <c r="A140" s="65"/>
      <c r="B140" s="65"/>
      <c r="C140" s="65"/>
      <c r="D140" s="65"/>
      <c r="E140" s="65"/>
      <c r="F140" s="65"/>
      <c r="G140" s="65"/>
    </row>
    <row r="141" spans="1:7">
      <c r="A141" s="65"/>
      <c r="B141" s="65"/>
      <c r="C141" s="65"/>
      <c r="D141" s="65"/>
      <c r="E141" s="65"/>
      <c r="F141" s="65"/>
      <c r="G141" s="65"/>
    </row>
    <row r="142" spans="1:7">
      <c r="A142" s="65"/>
      <c r="B142" s="65"/>
      <c r="C142" s="65"/>
      <c r="D142" s="65"/>
      <c r="E142" s="65"/>
      <c r="F142" s="65"/>
      <c r="G142" s="65"/>
    </row>
    <row r="143" spans="1:7">
      <c r="A143" s="65"/>
      <c r="B143" s="65"/>
      <c r="C143" s="65"/>
      <c r="D143" s="65"/>
      <c r="E143" s="65"/>
      <c r="F143" s="65"/>
      <c r="G143" s="65"/>
    </row>
    <row r="144" spans="1:7">
      <c r="A144" s="65"/>
      <c r="B144" s="65"/>
      <c r="C144" s="65"/>
      <c r="D144" s="65"/>
      <c r="E144" s="65"/>
      <c r="F144" s="65"/>
      <c r="G144" s="65"/>
    </row>
    <row r="145" spans="1:7">
      <c r="A145" s="65"/>
      <c r="B145" s="65"/>
      <c r="C145" s="65"/>
      <c r="D145" s="65"/>
      <c r="E145" s="65"/>
      <c r="F145" s="65"/>
      <c r="G145" s="65"/>
    </row>
    <row r="146" spans="1:7">
      <c r="A146" s="65"/>
      <c r="B146" s="65"/>
      <c r="C146" s="65"/>
      <c r="D146" s="65"/>
      <c r="E146" s="65"/>
      <c r="F146" s="65"/>
      <c r="G146" s="65"/>
    </row>
    <row r="147" spans="1:7">
      <c r="A147" s="65"/>
      <c r="B147" s="65"/>
      <c r="C147" s="65"/>
      <c r="D147" s="65"/>
      <c r="E147" s="65"/>
      <c r="F147" s="65"/>
      <c r="G147" s="65"/>
    </row>
    <row r="148" spans="1:7">
      <c r="A148" s="65"/>
      <c r="B148" s="65"/>
      <c r="C148" s="65"/>
      <c r="D148" s="65"/>
      <c r="E148" s="65"/>
      <c r="F148" s="65"/>
      <c r="G148" s="65"/>
    </row>
    <row r="149" spans="1:7">
      <c r="A149" s="65"/>
      <c r="B149" s="65"/>
      <c r="C149" s="65"/>
      <c r="D149" s="65"/>
      <c r="E149" s="65"/>
      <c r="F149" s="65"/>
      <c r="G149" s="65"/>
    </row>
    <row r="150" spans="1:7">
      <c r="A150" s="65"/>
      <c r="B150" s="65"/>
      <c r="C150" s="65"/>
      <c r="D150" s="65"/>
      <c r="E150" s="65"/>
      <c r="F150" s="65"/>
      <c r="G150" s="65"/>
    </row>
    <row r="151" spans="1:7">
      <c r="A151" s="65"/>
      <c r="B151" s="65"/>
      <c r="C151" s="65"/>
      <c r="D151" s="65"/>
      <c r="E151" s="65"/>
      <c r="F151" s="65"/>
      <c r="G151" s="65"/>
    </row>
    <row r="152" spans="1:7">
      <c r="A152" s="65"/>
      <c r="B152" s="65"/>
      <c r="C152" s="65"/>
      <c r="D152" s="65"/>
      <c r="E152" s="65"/>
      <c r="F152" s="65"/>
      <c r="G152" s="65"/>
    </row>
    <row r="153" spans="1:7">
      <c r="A153" s="65"/>
      <c r="B153" s="65"/>
      <c r="C153" s="65"/>
      <c r="D153" s="65"/>
      <c r="E153" s="65"/>
      <c r="F153" s="65"/>
      <c r="G153" s="65"/>
    </row>
    <row r="154" spans="1:7">
      <c r="A154" s="65"/>
      <c r="B154" s="65"/>
      <c r="C154" s="65"/>
      <c r="D154" s="65"/>
      <c r="E154" s="65"/>
      <c r="F154" s="65"/>
      <c r="G154" s="65"/>
    </row>
    <row r="155" spans="1:7">
      <c r="A155" s="65"/>
      <c r="B155" s="65"/>
      <c r="C155" s="65"/>
      <c r="D155" s="65"/>
      <c r="E155" s="65"/>
      <c r="F155" s="65"/>
      <c r="G155" s="65"/>
    </row>
    <row r="156" spans="1:7">
      <c r="A156" s="65"/>
      <c r="B156" s="65"/>
      <c r="C156" s="65"/>
      <c r="D156" s="65"/>
      <c r="E156" s="65"/>
      <c r="F156" s="65"/>
      <c r="G156" s="65"/>
    </row>
    <row r="157" spans="1:7">
      <c r="A157" s="65"/>
      <c r="B157" s="65"/>
      <c r="C157" s="65"/>
      <c r="D157" s="65"/>
      <c r="E157" s="65"/>
      <c r="F157" s="65"/>
      <c r="G157" s="65"/>
    </row>
    <row r="158" spans="1:7">
      <c r="A158" s="65"/>
      <c r="B158" s="65"/>
      <c r="C158" s="65"/>
      <c r="D158" s="65"/>
      <c r="E158" s="65"/>
      <c r="F158" s="65"/>
      <c r="G158" s="65"/>
    </row>
    <row r="159" spans="1:7">
      <c r="A159" s="65"/>
      <c r="B159" s="65"/>
      <c r="C159" s="65"/>
      <c r="D159" s="65"/>
      <c r="E159" s="65"/>
      <c r="F159" s="65"/>
      <c r="G159" s="65"/>
    </row>
    <row r="160" spans="1:7">
      <c r="A160" s="65"/>
      <c r="B160" s="65"/>
      <c r="C160" s="65"/>
      <c r="D160" s="65"/>
      <c r="E160" s="65"/>
      <c r="F160" s="65"/>
      <c r="G160" s="65"/>
    </row>
    <row r="161" spans="1:7">
      <c r="A161" s="65"/>
      <c r="B161" s="65"/>
      <c r="C161" s="65"/>
      <c r="D161" s="65"/>
      <c r="E161" s="65"/>
      <c r="F161" s="65"/>
      <c r="G161" s="65"/>
    </row>
    <row r="162" spans="1:7">
      <c r="A162" s="65"/>
      <c r="B162" s="65"/>
      <c r="C162" s="65"/>
      <c r="D162" s="65"/>
      <c r="E162" s="65"/>
      <c r="F162" s="65"/>
      <c r="G162" s="65"/>
    </row>
    <row r="163" spans="1:7">
      <c r="A163" s="65"/>
      <c r="B163" s="65"/>
      <c r="C163" s="65"/>
      <c r="D163" s="65"/>
      <c r="E163" s="65"/>
      <c r="F163" s="65"/>
      <c r="G163" s="65"/>
    </row>
    <row r="164" spans="1:7">
      <c r="A164" s="65"/>
      <c r="B164" s="65"/>
      <c r="C164" s="65"/>
      <c r="D164" s="65"/>
      <c r="E164" s="65"/>
      <c r="F164" s="65"/>
      <c r="G164" s="65"/>
    </row>
    <row r="165" spans="1:7">
      <c r="A165" s="65"/>
      <c r="B165" s="65"/>
      <c r="C165" s="65"/>
      <c r="D165" s="65"/>
      <c r="E165" s="65"/>
      <c r="F165" s="65"/>
      <c r="G165" s="65"/>
    </row>
    <row r="166" spans="1:7">
      <c r="G166" s="65"/>
    </row>
    <row r="167" spans="1:7">
      <c r="G167" s="65"/>
    </row>
    <row r="168" spans="1:7">
      <c r="G168" s="65"/>
    </row>
    <row r="169" spans="1:7">
      <c r="G169" s="65"/>
    </row>
    <row r="170" spans="1:7">
      <c r="G170" s="65"/>
    </row>
    <row r="171" spans="1:7">
      <c r="G171" s="65"/>
    </row>
    <row r="172" spans="1:7">
      <c r="G172" s="65"/>
    </row>
    <row r="173" spans="1:7">
      <c r="G173" s="65"/>
    </row>
    <row r="174" spans="1:7">
      <c r="G174" s="65"/>
    </row>
    <row r="175" spans="1:7">
      <c r="G175" s="65"/>
    </row>
    <row r="176" spans="1:7">
      <c r="G176" s="65"/>
    </row>
    <row r="177" spans="1:7">
      <c r="A177" s="109"/>
      <c r="B177" s="110"/>
      <c r="C177" s="111"/>
      <c r="D177" s="65"/>
      <c r="E177" s="65"/>
      <c r="F177" s="65"/>
      <c r="G177" s="65"/>
    </row>
    <row r="178" spans="1:7">
      <c r="A178" s="109"/>
      <c r="B178" s="110"/>
      <c r="C178" s="111"/>
      <c r="D178" s="65"/>
      <c r="E178" s="65"/>
      <c r="F178" s="65"/>
      <c r="G178" s="65"/>
    </row>
    <row r="179" spans="1:7">
      <c r="A179" s="109"/>
      <c r="B179" s="110"/>
      <c r="C179" s="111"/>
      <c r="D179" s="65"/>
      <c r="E179" s="65"/>
      <c r="F179" s="65"/>
      <c r="G179" s="65"/>
    </row>
    <row r="180" spans="1:7">
      <c r="A180" s="109"/>
      <c r="B180" s="110"/>
      <c r="C180" s="111"/>
      <c r="D180" s="65"/>
      <c r="E180" s="65"/>
      <c r="F180" s="65"/>
      <c r="G180" s="65"/>
    </row>
    <row r="181" spans="1:7">
      <c r="A181" s="109"/>
      <c r="B181" s="110"/>
      <c r="C181" s="111"/>
      <c r="D181" s="65"/>
      <c r="E181" s="65"/>
      <c r="F181" s="65"/>
      <c r="G181" s="65"/>
    </row>
    <row r="182" spans="1:7">
      <c r="A182" s="109"/>
      <c r="B182" s="110"/>
      <c r="C182" s="111"/>
      <c r="D182" s="65"/>
      <c r="E182" s="65"/>
      <c r="F182" s="65"/>
      <c r="G182" s="65"/>
    </row>
    <row r="183" spans="1:7">
      <c r="A183" s="109"/>
      <c r="B183" s="110"/>
      <c r="C183" s="111"/>
      <c r="D183" s="65"/>
      <c r="E183" s="65"/>
      <c r="F183" s="65"/>
      <c r="G183" s="65"/>
    </row>
    <row r="184" spans="1:7">
      <c r="A184" s="109"/>
      <c r="B184" s="110"/>
      <c r="C184" s="111"/>
      <c r="D184" s="65"/>
      <c r="E184" s="65"/>
      <c r="F184" s="65"/>
      <c r="G184" s="65"/>
    </row>
    <row r="185" spans="1:7">
      <c r="A185" s="109"/>
      <c r="B185" s="110"/>
      <c r="C185" s="111"/>
      <c r="D185" s="65"/>
      <c r="E185" s="65"/>
      <c r="F185" s="65"/>
      <c r="G185" s="65"/>
    </row>
    <row r="186" spans="1:7">
      <c r="A186" s="109"/>
      <c r="B186" s="110"/>
      <c r="C186" s="111"/>
      <c r="D186" s="65"/>
      <c r="E186" s="65"/>
      <c r="F186" s="65"/>
      <c r="G186" s="65"/>
    </row>
    <row r="187" spans="1:7">
      <c r="A187" s="109"/>
      <c r="B187" s="110"/>
      <c r="C187" s="111"/>
      <c r="D187" s="65"/>
      <c r="E187" s="65"/>
      <c r="F187" s="65"/>
      <c r="G187" s="65"/>
    </row>
    <row r="188" spans="1:7">
      <c r="A188" s="109"/>
      <c r="B188" s="110"/>
      <c r="C188" s="111"/>
      <c r="D188" s="65"/>
      <c r="E188" s="65"/>
      <c r="F188" s="65"/>
      <c r="G188" s="65"/>
    </row>
    <row r="189" spans="1:7">
      <c r="A189" s="109"/>
      <c r="B189" s="110"/>
      <c r="C189" s="111"/>
      <c r="D189" s="65"/>
      <c r="E189" s="65"/>
      <c r="F189" s="65"/>
      <c r="G189" s="65"/>
    </row>
    <row r="190" spans="1:7">
      <c r="A190" s="109"/>
      <c r="B190" s="110"/>
      <c r="C190" s="111"/>
      <c r="D190" s="65"/>
      <c r="E190" s="65"/>
      <c r="F190" s="65"/>
      <c r="G190" s="65"/>
    </row>
    <row r="191" spans="1:7">
      <c r="A191" s="109"/>
      <c r="B191" s="110"/>
      <c r="C191" s="111"/>
      <c r="D191" s="65"/>
      <c r="E191" s="65"/>
      <c r="F191" s="65"/>
      <c r="G191" s="65"/>
    </row>
    <row r="192" spans="1:7">
      <c r="A192" s="109"/>
      <c r="B192" s="110"/>
      <c r="C192" s="111"/>
      <c r="D192" s="65"/>
      <c r="E192" s="65"/>
      <c r="F192" s="65"/>
      <c r="G192" s="65"/>
    </row>
    <row r="193" spans="1:7">
      <c r="A193" s="109"/>
      <c r="B193" s="110"/>
      <c r="C193" s="111"/>
      <c r="D193" s="65"/>
      <c r="E193" s="65"/>
      <c r="F193" s="65"/>
      <c r="G193" s="65"/>
    </row>
    <row r="194" spans="1:7">
      <c r="A194" s="109"/>
      <c r="B194" s="110"/>
      <c r="C194" s="111"/>
      <c r="D194" s="65"/>
      <c r="E194" s="65"/>
      <c r="F194" s="65"/>
      <c r="G194" s="65"/>
    </row>
    <row r="195" spans="1:7">
      <c r="A195" s="109"/>
      <c r="B195" s="110"/>
      <c r="C195" s="111"/>
      <c r="D195" s="65"/>
      <c r="E195" s="65"/>
      <c r="F195" s="65"/>
      <c r="G195" s="65"/>
    </row>
    <row r="196" spans="1:7">
      <c r="A196" s="109"/>
      <c r="B196" s="110"/>
      <c r="C196" s="111"/>
      <c r="D196" s="65"/>
      <c r="E196" s="65"/>
      <c r="F196" s="65"/>
      <c r="G196" s="65"/>
    </row>
    <row r="197" spans="1:7">
      <c r="A197" s="109"/>
      <c r="B197" s="110"/>
      <c r="C197" s="111"/>
      <c r="D197" s="65"/>
      <c r="E197" s="65"/>
      <c r="F197" s="65"/>
      <c r="G197" s="65"/>
    </row>
    <row r="198" spans="1:7">
      <c r="A198" s="109"/>
      <c r="B198" s="110"/>
      <c r="C198" s="111"/>
      <c r="D198" s="65"/>
      <c r="E198" s="65"/>
      <c r="F198" s="65"/>
      <c r="G198" s="65"/>
    </row>
    <row r="199" spans="1:7">
      <c r="A199" s="109"/>
      <c r="B199" s="110"/>
      <c r="C199" s="111"/>
      <c r="D199" s="65"/>
      <c r="E199" s="65"/>
      <c r="F199" s="65"/>
      <c r="G199" s="65"/>
    </row>
    <row r="200" spans="1:7">
      <c r="A200" s="109"/>
      <c r="B200" s="110"/>
      <c r="C200" s="111"/>
      <c r="D200" s="65"/>
      <c r="E200" s="65"/>
      <c r="F200" s="65"/>
      <c r="G200" s="65"/>
    </row>
    <row r="201" spans="1:7">
      <c r="A201" s="109"/>
      <c r="B201" s="110"/>
      <c r="C201" s="111"/>
      <c r="D201" s="65"/>
      <c r="E201" s="65"/>
      <c r="F201" s="65"/>
      <c r="G201" s="65"/>
    </row>
    <row r="202" spans="1:7">
      <c r="A202" s="109"/>
      <c r="B202" s="110"/>
      <c r="C202" s="111"/>
      <c r="D202" s="65"/>
      <c r="E202" s="65"/>
      <c r="F202" s="65"/>
      <c r="G202" s="65"/>
    </row>
    <row r="203" spans="1:7">
      <c r="A203" s="109"/>
      <c r="B203" s="110"/>
      <c r="C203" s="111"/>
      <c r="D203" s="65"/>
      <c r="E203" s="65"/>
      <c r="F203" s="65"/>
      <c r="G203" s="65"/>
    </row>
    <row r="204" spans="1:7">
      <c r="A204" s="109"/>
      <c r="B204" s="110"/>
      <c r="C204" s="111"/>
      <c r="D204" s="65"/>
      <c r="E204" s="65"/>
      <c r="F204" s="65"/>
      <c r="G204" s="65"/>
    </row>
    <row r="205" spans="1:7">
      <c r="A205" s="109"/>
      <c r="B205" s="110"/>
      <c r="C205" s="111"/>
      <c r="D205" s="65"/>
      <c r="E205" s="65"/>
      <c r="F205" s="65"/>
      <c r="G205" s="65"/>
    </row>
    <row r="206" spans="1:7">
      <c r="A206" s="109"/>
      <c r="B206" s="110"/>
      <c r="C206" s="111"/>
      <c r="D206" s="65"/>
      <c r="E206" s="65"/>
      <c r="F206" s="65"/>
      <c r="G206" s="65"/>
    </row>
    <row r="207" spans="1:7">
      <c r="A207" s="109"/>
      <c r="B207" s="110"/>
      <c r="C207" s="111"/>
      <c r="D207" s="65"/>
      <c r="E207" s="65"/>
      <c r="F207" s="65"/>
      <c r="G207" s="65"/>
    </row>
    <row r="208" spans="1:7">
      <c r="A208" s="109"/>
      <c r="B208" s="110"/>
      <c r="C208" s="111"/>
      <c r="D208" s="65"/>
      <c r="E208" s="65"/>
      <c r="F208" s="65"/>
      <c r="G208" s="65"/>
    </row>
    <row r="209" spans="1:7">
      <c r="A209" s="109"/>
      <c r="B209" s="110"/>
      <c r="C209" s="111"/>
      <c r="D209" s="65"/>
      <c r="E209" s="65"/>
      <c r="F209" s="65"/>
      <c r="G209" s="65"/>
    </row>
    <row r="210" spans="1:7">
      <c r="A210" s="109"/>
      <c r="B210" s="110"/>
      <c r="C210" s="111"/>
      <c r="D210" s="65"/>
      <c r="E210" s="65"/>
      <c r="F210" s="65"/>
      <c r="G210" s="65"/>
    </row>
    <row r="211" spans="1:7">
      <c r="A211" s="109"/>
      <c r="B211" s="110"/>
      <c r="C211" s="111"/>
      <c r="D211" s="65"/>
      <c r="E211" s="65"/>
      <c r="F211" s="65"/>
      <c r="G211" s="65"/>
    </row>
    <row r="212" spans="1:7">
      <c r="A212" s="109"/>
      <c r="B212" s="110"/>
      <c r="C212" s="111"/>
      <c r="D212" s="65"/>
      <c r="E212" s="65"/>
      <c r="F212" s="65"/>
      <c r="G212" s="65"/>
    </row>
    <row r="213" spans="1:7">
      <c r="A213" s="109"/>
      <c r="B213" s="110"/>
      <c r="C213" s="111"/>
      <c r="D213" s="65"/>
      <c r="E213" s="65"/>
      <c r="F213" s="65"/>
      <c r="G213" s="65"/>
    </row>
    <row r="214" spans="1:7">
      <c r="A214" s="109"/>
      <c r="B214" s="110"/>
      <c r="C214" s="111"/>
      <c r="D214" s="65"/>
      <c r="E214" s="65"/>
      <c r="F214" s="65"/>
      <c r="G214" s="65"/>
    </row>
    <row r="215" spans="1:7">
      <c r="A215" s="109"/>
      <c r="B215" s="110"/>
      <c r="C215" s="111"/>
      <c r="D215" s="65"/>
      <c r="E215" s="65"/>
      <c r="F215" s="65"/>
      <c r="G215" s="65"/>
    </row>
    <row r="216" spans="1:7">
      <c r="A216" s="109"/>
      <c r="B216" s="110"/>
      <c r="C216" s="111"/>
      <c r="D216" s="65"/>
      <c r="E216" s="65"/>
      <c r="F216" s="65"/>
      <c r="G216" s="65"/>
    </row>
    <row r="217" spans="1:7">
      <c r="A217" s="109"/>
      <c r="B217" s="110"/>
      <c r="C217" s="111"/>
      <c r="D217" s="65"/>
      <c r="E217" s="65"/>
      <c r="F217" s="65"/>
      <c r="G217" s="65"/>
    </row>
    <row r="218" spans="1:7">
      <c r="A218" s="109"/>
      <c r="B218" s="110"/>
      <c r="C218" s="111"/>
      <c r="D218" s="65"/>
      <c r="E218" s="65"/>
      <c r="F218" s="65"/>
      <c r="G218" s="65"/>
    </row>
    <row r="219" spans="1:7">
      <c r="A219" s="109"/>
      <c r="B219" s="110"/>
      <c r="C219" s="111"/>
      <c r="D219" s="65"/>
      <c r="E219" s="65"/>
      <c r="F219" s="65"/>
      <c r="G219" s="65"/>
    </row>
    <row r="220" spans="1:7">
      <c r="A220" s="109"/>
      <c r="B220" s="110"/>
      <c r="C220" s="111"/>
      <c r="D220" s="65"/>
      <c r="E220" s="65"/>
      <c r="F220" s="65"/>
      <c r="G220" s="65"/>
    </row>
    <row r="221" spans="1:7">
      <c r="A221" s="109"/>
      <c r="B221" s="110"/>
      <c r="C221" s="111"/>
      <c r="D221" s="65"/>
      <c r="E221" s="65"/>
      <c r="F221" s="65"/>
      <c r="G221" s="65"/>
    </row>
    <row r="222" spans="1:7">
      <c r="A222" s="109"/>
      <c r="B222" s="110"/>
      <c r="C222" s="111"/>
      <c r="D222" s="65"/>
      <c r="E222" s="65"/>
      <c r="F222" s="65"/>
      <c r="G222" s="65"/>
    </row>
    <row r="223" spans="1:7">
      <c r="A223" s="109"/>
      <c r="B223" s="110"/>
      <c r="C223" s="111"/>
      <c r="D223" s="65"/>
      <c r="E223" s="65"/>
      <c r="F223" s="65"/>
      <c r="G223" s="65"/>
    </row>
    <row r="224" spans="1:7">
      <c r="A224" s="109"/>
      <c r="B224" s="110"/>
      <c r="C224" s="111"/>
      <c r="D224" s="65"/>
      <c r="E224" s="65"/>
      <c r="F224" s="65"/>
      <c r="G224" s="65"/>
    </row>
    <row r="225" spans="1:7">
      <c r="A225" s="109"/>
      <c r="B225" s="110"/>
      <c r="C225" s="111"/>
      <c r="D225" s="65"/>
      <c r="E225" s="65"/>
      <c r="F225" s="65"/>
      <c r="G225" s="65"/>
    </row>
    <row r="226" spans="1:7">
      <c r="A226" s="109"/>
      <c r="B226" s="110"/>
      <c r="C226" s="111"/>
      <c r="D226" s="65"/>
      <c r="E226" s="65"/>
      <c r="F226" s="65"/>
      <c r="G226" s="65"/>
    </row>
    <row r="227" spans="1:7">
      <c r="A227" s="109"/>
      <c r="B227" s="110"/>
      <c r="C227" s="111"/>
      <c r="D227" s="65"/>
      <c r="E227" s="65"/>
      <c r="F227" s="65"/>
      <c r="G227" s="65"/>
    </row>
    <row r="228" spans="1:7">
      <c r="A228" s="109"/>
      <c r="B228" s="110"/>
      <c r="C228" s="111"/>
      <c r="D228" s="65"/>
      <c r="E228" s="65"/>
      <c r="F228" s="65"/>
      <c r="G228" s="65"/>
    </row>
    <row r="229" spans="1:7">
      <c r="A229" s="109"/>
      <c r="B229" s="110"/>
      <c r="C229" s="111"/>
      <c r="D229" s="65"/>
      <c r="E229" s="65"/>
      <c r="F229" s="65"/>
      <c r="G229" s="65"/>
    </row>
    <row r="230" spans="1:7">
      <c r="A230" s="109"/>
      <c r="B230" s="110"/>
      <c r="C230" s="111"/>
      <c r="D230" s="65"/>
      <c r="E230" s="65"/>
      <c r="F230" s="65"/>
      <c r="G230" s="65"/>
    </row>
    <row r="231" spans="1:7">
      <c r="A231" s="109"/>
      <c r="B231" s="110"/>
      <c r="C231" s="111"/>
      <c r="D231" s="65"/>
      <c r="E231" s="65"/>
      <c r="F231" s="65"/>
      <c r="G231" s="65"/>
    </row>
    <row r="232" spans="1:7">
      <c r="A232" s="109"/>
      <c r="B232" s="110"/>
      <c r="C232" s="111"/>
      <c r="D232" s="65"/>
      <c r="E232" s="65"/>
      <c r="F232" s="65"/>
      <c r="G232" s="65"/>
    </row>
    <row r="233" spans="1:7">
      <c r="A233" s="109"/>
      <c r="B233" s="110"/>
      <c r="C233" s="111"/>
      <c r="D233" s="65"/>
      <c r="E233" s="65"/>
      <c r="F233" s="65"/>
      <c r="G233" s="65"/>
    </row>
    <row r="234" spans="1:7">
      <c r="A234" s="109"/>
      <c r="B234" s="110"/>
      <c r="C234" s="111"/>
      <c r="D234" s="65"/>
      <c r="E234" s="65"/>
      <c r="F234" s="65"/>
      <c r="G234" s="65"/>
    </row>
    <row r="235" spans="1:7">
      <c r="A235" s="109"/>
      <c r="B235" s="110"/>
      <c r="C235" s="111"/>
      <c r="D235" s="65"/>
      <c r="E235" s="65"/>
      <c r="F235" s="65"/>
      <c r="G235" s="65"/>
    </row>
    <row r="236" spans="1:7">
      <c r="A236" s="109"/>
      <c r="B236" s="110"/>
      <c r="C236" s="111"/>
      <c r="D236" s="65"/>
      <c r="E236" s="65"/>
      <c r="F236" s="65"/>
      <c r="G236" s="65"/>
    </row>
    <row r="237" spans="1:7">
      <c r="A237" s="109"/>
      <c r="B237" s="110"/>
      <c r="C237" s="111"/>
      <c r="D237" s="65"/>
      <c r="E237" s="65"/>
      <c r="F237" s="65"/>
      <c r="G237" s="65"/>
    </row>
    <row r="238" spans="1:7">
      <c r="A238" s="109"/>
      <c r="B238" s="110"/>
      <c r="C238" s="111"/>
      <c r="D238" s="65"/>
      <c r="E238" s="65"/>
      <c r="F238" s="65"/>
      <c r="G238" s="65"/>
    </row>
    <row r="239" spans="1:7">
      <c r="A239" s="109"/>
      <c r="B239" s="110"/>
      <c r="C239" s="111"/>
      <c r="D239" s="65"/>
      <c r="E239" s="65"/>
      <c r="F239" s="65"/>
      <c r="G239" s="65"/>
    </row>
    <row r="240" spans="1:7">
      <c r="A240" s="109"/>
      <c r="B240" s="110"/>
      <c r="C240" s="111"/>
      <c r="D240" s="65"/>
      <c r="E240" s="65"/>
      <c r="F240" s="65"/>
      <c r="G240" s="65"/>
    </row>
    <row r="241" spans="1:7">
      <c r="A241" s="109"/>
      <c r="B241" s="110"/>
      <c r="C241" s="111"/>
      <c r="D241" s="65"/>
      <c r="E241" s="65"/>
      <c r="F241" s="65"/>
      <c r="G241" s="65"/>
    </row>
    <row r="242" spans="1:7">
      <c r="A242" s="109"/>
      <c r="B242" s="110"/>
      <c r="C242" s="111"/>
      <c r="D242" s="65"/>
      <c r="E242" s="65"/>
      <c r="F242" s="65"/>
      <c r="G242" s="65"/>
    </row>
    <row r="243" spans="1:7">
      <c r="A243" s="109"/>
      <c r="B243" s="110"/>
      <c r="C243" s="111"/>
      <c r="D243" s="65"/>
      <c r="E243" s="65"/>
      <c r="F243" s="65"/>
      <c r="G243" s="65"/>
    </row>
    <row r="244" spans="1:7">
      <c r="A244" s="109"/>
      <c r="B244" s="110"/>
      <c r="C244" s="111"/>
      <c r="D244" s="65"/>
      <c r="E244" s="65"/>
      <c r="F244" s="65"/>
      <c r="G244" s="65"/>
    </row>
    <row r="245" spans="1:7">
      <c r="A245" s="109"/>
      <c r="B245" s="110"/>
      <c r="C245" s="111"/>
      <c r="D245" s="65"/>
      <c r="E245" s="65"/>
      <c r="F245" s="65"/>
      <c r="G245" s="65"/>
    </row>
    <row r="246" spans="1:7">
      <c r="A246" s="109"/>
      <c r="B246" s="110"/>
      <c r="C246" s="111"/>
      <c r="D246" s="65"/>
      <c r="E246" s="65"/>
      <c r="F246" s="65"/>
      <c r="G246" s="65"/>
    </row>
    <row r="247" spans="1:7">
      <c r="A247" s="109"/>
      <c r="B247" s="110"/>
      <c r="C247" s="111"/>
      <c r="D247" s="65"/>
      <c r="E247" s="65"/>
      <c r="F247" s="65"/>
      <c r="G247" s="65"/>
    </row>
    <row r="248" spans="1:7">
      <c r="A248" s="109"/>
      <c r="B248" s="110"/>
      <c r="C248" s="111"/>
      <c r="D248" s="65"/>
      <c r="E248" s="65"/>
      <c r="F248" s="65"/>
      <c r="G248" s="65"/>
    </row>
    <row r="249" spans="1:7">
      <c r="A249" s="109"/>
      <c r="B249" s="110"/>
      <c r="C249" s="111"/>
      <c r="D249" s="65"/>
      <c r="E249" s="65"/>
      <c r="F249" s="65"/>
      <c r="G249" s="65"/>
    </row>
    <row r="250" spans="1:7">
      <c r="A250" s="109"/>
      <c r="B250" s="110"/>
      <c r="C250" s="111"/>
      <c r="D250" s="65"/>
      <c r="E250" s="65"/>
      <c r="F250" s="65"/>
      <c r="G250" s="65"/>
    </row>
    <row r="251" spans="1:7">
      <c r="A251" s="109"/>
      <c r="B251" s="110"/>
      <c r="C251" s="111"/>
      <c r="D251" s="65"/>
      <c r="E251" s="65"/>
      <c r="F251" s="65"/>
      <c r="G251" s="65"/>
    </row>
    <row r="252" spans="1:7">
      <c r="A252" s="109"/>
      <c r="B252" s="110"/>
      <c r="C252" s="111"/>
      <c r="D252" s="65"/>
      <c r="E252" s="65"/>
      <c r="F252" s="65"/>
      <c r="G252" s="65"/>
    </row>
    <row r="253" spans="1:7">
      <c r="A253" s="109"/>
      <c r="B253" s="110"/>
      <c r="C253" s="111"/>
      <c r="D253" s="65"/>
      <c r="E253" s="65"/>
      <c r="F253" s="65"/>
      <c r="G253" s="65"/>
    </row>
    <row r="254" spans="1:7">
      <c r="A254" s="109"/>
      <c r="B254" s="110"/>
      <c r="C254" s="111"/>
      <c r="D254" s="65"/>
      <c r="E254" s="65"/>
      <c r="F254" s="65"/>
      <c r="G254" s="65"/>
    </row>
    <row r="255" spans="1:7">
      <c r="A255" s="109"/>
      <c r="B255" s="110"/>
      <c r="C255" s="111"/>
      <c r="D255" s="65"/>
      <c r="E255" s="65"/>
      <c r="F255" s="65"/>
      <c r="G255" s="65"/>
    </row>
    <row r="256" spans="1:7">
      <c r="A256" s="109"/>
      <c r="B256" s="110"/>
      <c r="C256" s="111"/>
      <c r="D256" s="65"/>
      <c r="E256" s="65"/>
      <c r="F256" s="65"/>
      <c r="G256" s="65"/>
    </row>
    <row r="257" spans="1:7">
      <c r="A257" s="109"/>
      <c r="B257" s="110"/>
      <c r="C257" s="111"/>
      <c r="D257" s="65"/>
      <c r="E257" s="65"/>
      <c r="F257" s="65"/>
      <c r="G257" s="65"/>
    </row>
    <row r="258" spans="1:7">
      <c r="A258" s="109"/>
      <c r="B258" s="110"/>
      <c r="C258" s="111"/>
      <c r="D258" s="65"/>
      <c r="E258" s="65"/>
      <c r="F258" s="65"/>
      <c r="G258" s="65"/>
    </row>
    <row r="259" spans="1:7">
      <c r="A259" s="109"/>
      <c r="B259" s="110"/>
      <c r="C259" s="111"/>
      <c r="D259" s="65"/>
      <c r="E259" s="65"/>
      <c r="F259" s="65"/>
      <c r="G259" s="65"/>
    </row>
    <row r="260" spans="1:7">
      <c r="A260" s="109"/>
      <c r="B260" s="110"/>
      <c r="C260" s="111"/>
      <c r="D260" s="65"/>
      <c r="E260" s="65"/>
      <c r="F260" s="65"/>
      <c r="G260" s="65"/>
    </row>
    <row r="261" spans="1:7">
      <c r="A261" s="109"/>
      <c r="B261" s="110"/>
      <c r="C261" s="111"/>
      <c r="D261" s="65"/>
      <c r="E261" s="65"/>
      <c r="F261" s="65"/>
      <c r="G261" s="65"/>
    </row>
    <row r="262" spans="1:7">
      <c r="A262" s="109"/>
      <c r="B262" s="110"/>
      <c r="C262" s="111"/>
      <c r="D262" s="65"/>
      <c r="E262" s="65"/>
      <c r="F262" s="65"/>
      <c r="G262" s="65"/>
    </row>
    <row r="263" spans="1:7">
      <c r="A263" s="109"/>
      <c r="B263" s="110"/>
      <c r="C263" s="111"/>
      <c r="D263" s="65"/>
      <c r="E263" s="65"/>
      <c r="F263" s="65"/>
      <c r="G263" s="65"/>
    </row>
    <row r="264" spans="1:7">
      <c r="A264" s="109"/>
      <c r="B264" s="110"/>
      <c r="C264" s="111"/>
      <c r="D264" s="65"/>
      <c r="E264" s="65"/>
      <c r="F264" s="65"/>
      <c r="G264" s="65"/>
    </row>
    <row r="265" spans="1:7">
      <c r="A265" s="109"/>
      <c r="B265" s="110"/>
      <c r="C265" s="111"/>
      <c r="D265" s="65"/>
      <c r="E265" s="65"/>
      <c r="F265" s="65"/>
      <c r="G265" s="65"/>
    </row>
    <row r="266" spans="1:7">
      <c r="A266" s="109"/>
      <c r="B266" s="110"/>
      <c r="C266" s="111"/>
      <c r="D266" s="65"/>
      <c r="E266" s="65"/>
      <c r="F266" s="65"/>
      <c r="G266" s="65"/>
    </row>
    <row r="267" spans="1:7">
      <c r="A267" s="109"/>
      <c r="B267" s="110"/>
      <c r="C267" s="111"/>
      <c r="D267" s="65"/>
      <c r="E267" s="65"/>
      <c r="F267" s="65"/>
      <c r="G267" s="65"/>
    </row>
    <row r="268" spans="1:7">
      <c r="A268" s="109"/>
      <c r="B268" s="110"/>
      <c r="C268" s="111"/>
      <c r="D268" s="65"/>
      <c r="E268" s="65"/>
      <c r="F268" s="65"/>
      <c r="G268" s="65"/>
    </row>
    <row r="269" spans="1:7">
      <c r="A269" s="109"/>
      <c r="B269" s="110"/>
      <c r="C269" s="111"/>
      <c r="D269" s="65"/>
      <c r="E269" s="65"/>
      <c r="F269" s="65"/>
      <c r="G269" s="65"/>
    </row>
    <row r="270" spans="1:7">
      <c r="A270" s="109"/>
      <c r="B270" s="110"/>
      <c r="C270" s="111"/>
      <c r="D270" s="65"/>
      <c r="E270" s="65"/>
      <c r="F270" s="65"/>
      <c r="G270" s="65"/>
    </row>
    <row r="271" spans="1:7">
      <c r="A271" s="109"/>
      <c r="B271" s="110"/>
      <c r="C271" s="111"/>
      <c r="D271" s="65"/>
      <c r="E271" s="65"/>
      <c r="F271" s="65"/>
      <c r="G271" s="65"/>
    </row>
    <row r="272" spans="1:7">
      <c r="A272" s="109"/>
      <c r="B272" s="110"/>
      <c r="C272" s="111"/>
      <c r="D272" s="65"/>
      <c r="E272" s="65"/>
      <c r="F272" s="65"/>
      <c r="G272" s="65"/>
    </row>
    <row r="273" spans="1:7">
      <c r="A273" s="109"/>
      <c r="B273" s="110"/>
      <c r="C273" s="111"/>
      <c r="D273" s="65"/>
      <c r="E273" s="65"/>
      <c r="F273" s="65"/>
      <c r="G273" s="65"/>
    </row>
    <row r="274" spans="1:7">
      <c r="A274" s="109"/>
      <c r="B274" s="110"/>
      <c r="C274" s="111"/>
      <c r="D274" s="65"/>
      <c r="E274" s="65"/>
      <c r="F274" s="65"/>
      <c r="G274" s="65"/>
    </row>
    <row r="275" spans="1:7">
      <c r="A275" s="109"/>
      <c r="B275" s="110"/>
      <c r="C275" s="111"/>
      <c r="D275" s="65"/>
      <c r="E275" s="65"/>
      <c r="F275" s="65"/>
      <c r="G275" s="65"/>
    </row>
    <row r="276" spans="1:7">
      <c r="A276" s="109"/>
      <c r="B276" s="110"/>
      <c r="C276" s="111"/>
      <c r="D276" s="65"/>
      <c r="E276" s="65"/>
      <c r="F276" s="65"/>
      <c r="G276" s="65"/>
    </row>
    <row r="277" spans="1:7">
      <c r="A277" s="109"/>
      <c r="B277" s="110"/>
      <c r="C277" s="111"/>
      <c r="D277" s="65"/>
      <c r="E277" s="65"/>
      <c r="F277" s="65"/>
      <c r="G277" s="65"/>
    </row>
    <row r="278" spans="1:7">
      <c r="A278" s="109"/>
      <c r="B278" s="110"/>
      <c r="C278" s="111"/>
      <c r="D278" s="65"/>
      <c r="E278" s="65"/>
      <c r="F278" s="65"/>
      <c r="G278" s="65"/>
    </row>
    <row r="279" spans="1:7">
      <c r="A279" s="109"/>
      <c r="B279" s="110"/>
      <c r="C279" s="111"/>
      <c r="D279" s="65"/>
      <c r="E279" s="65"/>
      <c r="F279" s="65"/>
      <c r="G279" s="65"/>
    </row>
    <row r="280" spans="1:7">
      <c r="A280" s="109"/>
      <c r="B280" s="110"/>
      <c r="C280" s="111"/>
      <c r="D280" s="65"/>
      <c r="E280" s="65"/>
      <c r="F280" s="65"/>
      <c r="G280" s="65"/>
    </row>
    <row r="281" spans="1:7">
      <c r="A281" s="109"/>
      <c r="B281" s="110"/>
      <c r="C281" s="111"/>
      <c r="D281" s="65"/>
      <c r="E281" s="65"/>
      <c r="F281" s="65"/>
      <c r="G281" s="65"/>
    </row>
    <row r="282" spans="1:7">
      <c r="A282" s="109"/>
      <c r="B282" s="110"/>
      <c r="C282" s="111"/>
      <c r="D282" s="65"/>
      <c r="E282" s="65"/>
      <c r="F282" s="65"/>
      <c r="G282" s="65"/>
    </row>
    <row r="283" spans="1:7">
      <c r="A283" s="109"/>
      <c r="B283" s="110"/>
      <c r="C283" s="111"/>
      <c r="D283" s="65"/>
      <c r="E283" s="65"/>
      <c r="F283" s="65"/>
      <c r="G283" s="65"/>
    </row>
    <row r="284" spans="1:7">
      <c r="A284" s="109"/>
      <c r="B284" s="110"/>
      <c r="C284" s="111"/>
      <c r="D284" s="65"/>
      <c r="E284" s="65"/>
      <c r="F284" s="65"/>
      <c r="G284" s="65"/>
    </row>
    <row r="285" spans="1:7">
      <c r="A285" s="109"/>
      <c r="B285" s="110"/>
      <c r="C285" s="111"/>
      <c r="D285" s="65"/>
      <c r="E285" s="65"/>
      <c r="F285" s="65"/>
      <c r="G285" s="65"/>
    </row>
    <row r="286" spans="1:7">
      <c r="A286" s="109"/>
      <c r="B286" s="110"/>
      <c r="C286" s="111"/>
      <c r="D286" s="65"/>
      <c r="E286" s="65"/>
      <c r="F286" s="65"/>
      <c r="G286" s="65"/>
    </row>
    <row r="287" spans="1:7">
      <c r="A287" s="109"/>
      <c r="B287" s="110"/>
      <c r="C287" s="111"/>
      <c r="D287" s="65"/>
      <c r="E287" s="65"/>
      <c r="F287" s="65"/>
      <c r="G287" s="65"/>
    </row>
    <row r="288" spans="1:7">
      <c r="A288" s="109"/>
      <c r="B288" s="110"/>
      <c r="C288" s="111"/>
      <c r="D288" s="65"/>
      <c r="E288" s="65"/>
      <c r="F288" s="65"/>
      <c r="G288" s="65"/>
    </row>
    <row r="289" spans="1:7">
      <c r="A289" s="109"/>
      <c r="B289" s="110"/>
      <c r="C289" s="111"/>
      <c r="D289" s="65"/>
      <c r="E289" s="65"/>
      <c r="F289" s="65"/>
      <c r="G289" s="65"/>
    </row>
    <row r="290" spans="1:7">
      <c r="A290" s="109"/>
      <c r="B290" s="110"/>
      <c r="C290" s="111"/>
      <c r="D290" s="65"/>
      <c r="E290" s="65"/>
      <c r="F290" s="65"/>
      <c r="G290" s="65"/>
    </row>
    <row r="291" spans="1:7">
      <c r="A291" s="109"/>
      <c r="B291" s="110"/>
      <c r="C291" s="111"/>
      <c r="D291" s="65"/>
      <c r="E291" s="65"/>
      <c r="F291" s="65"/>
      <c r="G291" s="65"/>
    </row>
    <row r="292" spans="1:7">
      <c r="A292" s="109"/>
      <c r="B292" s="110"/>
      <c r="C292" s="111"/>
      <c r="D292" s="65"/>
      <c r="E292" s="65"/>
      <c r="F292" s="65"/>
      <c r="G292" s="65"/>
    </row>
    <row r="293" spans="1:7">
      <c r="A293" s="109"/>
      <c r="B293" s="110"/>
      <c r="C293" s="111"/>
      <c r="D293" s="65"/>
      <c r="E293" s="65"/>
      <c r="F293" s="65"/>
      <c r="G293" s="65"/>
    </row>
    <row r="294" spans="1:7">
      <c r="A294" s="109"/>
      <c r="B294" s="110"/>
      <c r="C294" s="111"/>
      <c r="D294" s="65"/>
      <c r="E294" s="65"/>
      <c r="F294" s="65"/>
      <c r="G294" s="65"/>
    </row>
    <row r="295" spans="1:7">
      <c r="A295" s="109"/>
      <c r="B295" s="110"/>
      <c r="C295" s="111"/>
      <c r="D295" s="65"/>
      <c r="E295" s="65"/>
      <c r="F295" s="65"/>
      <c r="G295" s="65"/>
    </row>
    <row r="296" spans="1:7">
      <c r="A296" s="109"/>
      <c r="B296" s="110"/>
      <c r="C296" s="111"/>
      <c r="D296" s="65"/>
      <c r="E296" s="65"/>
      <c r="F296" s="65"/>
      <c r="G296" s="65"/>
    </row>
    <row r="297" spans="1:7">
      <c r="A297" s="109"/>
      <c r="B297" s="110"/>
      <c r="C297" s="111"/>
      <c r="D297" s="65"/>
      <c r="E297" s="65"/>
      <c r="F297" s="65"/>
      <c r="G297" s="65"/>
    </row>
    <row r="298" spans="1:7">
      <c r="A298" s="109"/>
      <c r="B298" s="110"/>
      <c r="C298" s="111"/>
      <c r="D298" s="65"/>
      <c r="E298" s="65"/>
      <c r="F298" s="65"/>
      <c r="G298" s="65"/>
    </row>
    <row r="299" spans="1:7">
      <c r="A299" s="109"/>
      <c r="B299" s="110"/>
      <c r="C299" s="111"/>
      <c r="D299" s="65"/>
      <c r="E299" s="65"/>
      <c r="F299" s="65"/>
      <c r="G299" s="65"/>
    </row>
    <row r="300" spans="1:7">
      <c r="A300" s="109"/>
      <c r="B300" s="110"/>
      <c r="C300" s="111"/>
      <c r="D300" s="65"/>
      <c r="E300" s="65"/>
      <c r="F300" s="65"/>
      <c r="G300" s="65"/>
    </row>
    <row r="301" spans="1:7">
      <c r="A301" s="109"/>
      <c r="B301" s="110"/>
      <c r="C301" s="111"/>
      <c r="D301" s="65"/>
      <c r="E301" s="65"/>
      <c r="F301" s="65"/>
      <c r="G301" s="65"/>
    </row>
    <row r="302" spans="1:7">
      <c r="A302" s="109"/>
      <c r="B302" s="110"/>
      <c r="C302" s="111"/>
      <c r="D302" s="65"/>
      <c r="E302" s="65"/>
      <c r="F302" s="65"/>
      <c r="G302" s="65"/>
    </row>
    <row r="303" spans="1:7">
      <c r="A303" s="109"/>
      <c r="B303" s="110"/>
      <c r="C303" s="111"/>
      <c r="D303" s="65"/>
      <c r="E303" s="65"/>
      <c r="F303" s="65"/>
      <c r="G303" s="65"/>
    </row>
    <row r="304" spans="1:7">
      <c r="A304" s="109"/>
      <c r="B304" s="110"/>
      <c r="C304" s="111"/>
      <c r="D304" s="65"/>
      <c r="E304" s="65"/>
      <c r="F304" s="65"/>
      <c r="G304" s="65"/>
    </row>
    <row r="305" spans="1:7">
      <c r="A305" s="109"/>
      <c r="B305" s="110"/>
      <c r="C305" s="111"/>
      <c r="D305" s="65"/>
      <c r="E305" s="65"/>
      <c r="F305" s="65"/>
      <c r="G305" s="65"/>
    </row>
    <row r="306" spans="1:7">
      <c r="A306" s="109"/>
      <c r="B306" s="110"/>
      <c r="C306" s="111"/>
      <c r="D306" s="65"/>
      <c r="E306" s="65"/>
      <c r="F306" s="65"/>
      <c r="G306" s="65"/>
    </row>
    <row r="307" spans="1:7">
      <c r="A307" s="109"/>
      <c r="B307" s="110"/>
      <c r="C307" s="111"/>
      <c r="D307" s="65"/>
      <c r="E307" s="65"/>
      <c r="F307" s="65"/>
      <c r="G307" s="65"/>
    </row>
    <row r="308" spans="1:7">
      <c r="A308" s="109"/>
      <c r="B308" s="110"/>
      <c r="C308" s="111"/>
      <c r="D308" s="65"/>
      <c r="E308" s="65"/>
      <c r="F308" s="65"/>
      <c r="G308" s="65"/>
    </row>
    <row r="309" spans="1:7">
      <c r="A309" s="109"/>
      <c r="B309" s="110"/>
      <c r="C309" s="111"/>
      <c r="D309" s="65"/>
      <c r="E309" s="65"/>
      <c r="F309" s="65"/>
      <c r="G309" s="65"/>
    </row>
    <row r="310" spans="1:7">
      <c r="A310" s="109"/>
      <c r="B310" s="110"/>
      <c r="C310" s="111"/>
      <c r="D310" s="65"/>
      <c r="E310" s="65"/>
      <c r="F310" s="65"/>
      <c r="G310" s="65"/>
    </row>
    <row r="311" spans="1:7">
      <c r="A311" s="109"/>
      <c r="B311" s="110"/>
      <c r="C311" s="111"/>
      <c r="D311" s="65"/>
      <c r="E311" s="65"/>
      <c r="F311" s="65"/>
      <c r="G311" s="65"/>
    </row>
    <row r="312" spans="1:7">
      <c r="A312" s="109"/>
      <c r="B312" s="110"/>
      <c r="C312" s="111"/>
      <c r="D312" s="65"/>
      <c r="E312" s="65"/>
      <c r="F312" s="65"/>
      <c r="G312" s="65"/>
    </row>
    <row r="313" spans="1:7">
      <c r="A313" s="109"/>
      <c r="B313" s="110"/>
      <c r="C313" s="111"/>
      <c r="D313" s="65"/>
      <c r="E313" s="65"/>
      <c r="F313" s="65"/>
      <c r="G313" s="65"/>
    </row>
    <row r="314" spans="1:7">
      <c r="A314" s="109"/>
      <c r="B314" s="110"/>
      <c r="C314" s="111"/>
      <c r="D314" s="65"/>
      <c r="E314" s="65"/>
      <c r="F314" s="65"/>
      <c r="G314" s="65"/>
    </row>
    <row r="315" spans="1:7">
      <c r="A315" s="109"/>
      <c r="B315" s="110"/>
      <c r="C315" s="111"/>
      <c r="D315" s="65"/>
      <c r="E315" s="65"/>
      <c r="F315" s="65"/>
      <c r="G315" s="65"/>
    </row>
    <row r="316" spans="1:7">
      <c r="A316" s="109"/>
      <c r="B316" s="110"/>
      <c r="C316" s="111"/>
      <c r="D316" s="65"/>
      <c r="E316" s="65"/>
      <c r="F316" s="65"/>
      <c r="G316" s="65"/>
    </row>
    <row r="317" spans="1:7">
      <c r="A317" s="109"/>
      <c r="B317" s="110"/>
      <c r="C317" s="111"/>
      <c r="D317" s="65"/>
      <c r="E317" s="65"/>
      <c r="F317" s="65"/>
      <c r="G317" s="65"/>
    </row>
    <row r="318" spans="1:7">
      <c r="A318" s="109"/>
      <c r="B318" s="110"/>
      <c r="C318" s="111"/>
      <c r="D318" s="65"/>
      <c r="E318" s="65"/>
      <c r="F318" s="65"/>
      <c r="G318" s="65"/>
    </row>
    <row r="319" spans="1:7">
      <c r="A319" s="109"/>
      <c r="B319" s="110"/>
      <c r="C319" s="111"/>
      <c r="D319" s="65"/>
      <c r="E319" s="65"/>
      <c r="F319" s="65"/>
      <c r="G319" s="65"/>
    </row>
    <row r="320" spans="1:7">
      <c r="A320" s="109"/>
      <c r="B320" s="110"/>
      <c r="C320" s="111"/>
      <c r="D320" s="65"/>
      <c r="E320" s="65"/>
      <c r="F320" s="65"/>
      <c r="G320" s="65"/>
    </row>
    <row r="321" spans="1:7">
      <c r="A321" s="109"/>
      <c r="B321" s="110"/>
      <c r="C321" s="111"/>
      <c r="D321" s="65"/>
      <c r="E321" s="65"/>
      <c r="F321" s="65"/>
      <c r="G321" s="65"/>
    </row>
    <row r="322" spans="1:7">
      <c r="A322" s="109"/>
      <c r="B322" s="110"/>
      <c r="C322" s="111"/>
      <c r="D322" s="65"/>
      <c r="E322" s="65"/>
      <c r="F322" s="65"/>
      <c r="G322" s="65"/>
    </row>
    <row r="323" spans="1:7">
      <c r="A323" s="109"/>
      <c r="B323" s="110"/>
      <c r="C323" s="111"/>
      <c r="D323" s="65"/>
      <c r="E323" s="65"/>
      <c r="F323" s="65"/>
      <c r="G323" s="65"/>
    </row>
    <row r="324" spans="1:7">
      <c r="A324" s="109"/>
      <c r="B324" s="110"/>
      <c r="C324" s="111"/>
      <c r="D324" s="65"/>
      <c r="E324" s="65"/>
      <c r="F324" s="65"/>
      <c r="G324" s="65"/>
    </row>
    <row r="325" spans="1:7">
      <c r="A325" s="109"/>
      <c r="B325" s="110"/>
      <c r="C325" s="111"/>
      <c r="D325" s="65"/>
      <c r="E325" s="65"/>
      <c r="F325" s="65"/>
      <c r="G325" s="65"/>
    </row>
    <row r="326" spans="1:7">
      <c r="A326" s="109"/>
      <c r="B326" s="110"/>
      <c r="C326" s="111"/>
      <c r="D326" s="65"/>
      <c r="E326" s="65"/>
      <c r="F326" s="65"/>
      <c r="G326" s="65"/>
    </row>
    <row r="327" spans="1:7">
      <c r="A327" s="109"/>
      <c r="B327" s="110"/>
      <c r="C327" s="111"/>
      <c r="D327" s="65"/>
      <c r="E327" s="65"/>
      <c r="F327" s="65"/>
      <c r="G327" s="65"/>
    </row>
    <row r="328" spans="1:7">
      <c r="A328" s="109"/>
      <c r="B328" s="110"/>
      <c r="C328" s="111"/>
      <c r="D328" s="65"/>
      <c r="E328" s="65"/>
      <c r="F328" s="65"/>
      <c r="G328" s="65"/>
    </row>
    <row r="329" spans="1:7">
      <c r="A329" s="109"/>
      <c r="B329" s="110"/>
      <c r="C329" s="111"/>
      <c r="D329" s="65"/>
      <c r="E329" s="65"/>
      <c r="F329" s="65"/>
      <c r="G329" s="65"/>
    </row>
    <row r="330" spans="1:7">
      <c r="A330" s="109"/>
      <c r="B330" s="110"/>
      <c r="C330" s="111"/>
      <c r="D330" s="65"/>
      <c r="E330" s="65"/>
      <c r="F330" s="65"/>
      <c r="G330" s="65"/>
    </row>
    <row r="331" spans="1:7">
      <c r="A331" s="109"/>
      <c r="B331" s="110"/>
      <c r="C331" s="111"/>
      <c r="D331" s="65"/>
      <c r="E331" s="65"/>
      <c r="F331" s="65"/>
      <c r="G331" s="65"/>
    </row>
    <row r="332" spans="1:7">
      <c r="A332" s="109"/>
      <c r="B332" s="110"/>
      <c r="C332" s="111"/>
      <c r="D332" s="65"/>
      <c r="E332" s="65"/>
      <c r="F332" s="65"/>
      <c r="G332" s="65"/>
    </row>
    <row r="333" spans="1:7">
      <c r="A333" s="109"/>
      <c r="B333" s="110"/>
      <c r="C333" s="111"/>
      <c r="D333" s="65"/>
      <c r="E333" s="65"/>
      <c r="F333" s="65"/>
      <c r="G333" s="65"/>
    </row>
    <row r="334" spans="1:7">
      <c r="A334" s="109"/>
      <c r="B334" s="110"/>
      <c r="C334" s="111"/>
      <c r="D334" s="65"/>
      <c r="E334" s="65"/>
      <c r="F334" s="65"/>
      <c r="G334" s="65"/>
    </row>
    <row r="335" spans="1:7">
      <c r="A335" s="109"/>
      <c r="B335" s="110"/>
      <c r="C335" s="111"/>
      <c r="D335" s="65"/>
      <c r="E335" s="65"/>
      <c r="F335" s="65"/>
      <c r="G335" s="65"/>
    </row>
    <row r="336" spans="1:7">
      <c r="A336" s="109"/>
      <c r="B336" s="110"/>
      <c r="C336" s="111"/>
      <c r="D336" s="65"/>
      <c r="E336" s="65"/>
      <c r="F336" s="65"/>
      <c r="G336" s="65"/>
    </row>
    <row r="337" spans="1:7">
      <c r="A337" s="109"/>
      <c r="B337" s="110"/>
      <c r="C337" s="111"/>
      <c r="D337" s="65"/>
      <c r="E337" s="65"/>
      <c r="F337" s="65"/>
      <c r="G337" s="65"/>
    </row>
    <row r="338" spans="1:7">
      <c r="A338" s="109"/>
      <c r="B338" s="110"/>
      <c r="C338" s="111"/>
      <c r="D338" s="65"/>
      <c r="E338" s="65"/>
      <c r="F338" s="65"/>
      <c r="G338" s="65"/>
    </row>
    <row r="339" spans="1:7">
      <c r="A339" s="109"/>
      <c r="B339" s="110"/>
      <c r="C339" s="111"/>
      <c r="D339" s="65"/>
      <c r="E339" s="65"/>
      <c r="F339" s="65"/>
      <c r="G339" s="65"/>
    </row>
    <row r="340" spans="1:7">
      <c r="A340" s="109"/>
      <c r="B340" s="110"/>
      <c r="C340" s="111"/>
      <c r="D340" s="65"/>
      <c r="E340" s="65"/>
      <c r="F340" s="65"/>
      <c r="G340" s="65"/>
    </row>
    <row r="341" spans="1:7">
      <c r="A341" s="109"/>
      <c r="B341" s="110"/>
      <c r="C341" s="111"/>
      <c r="D341" s="65"/>
      <c r="E341" s="65"/>
      <c r="F341" s="65"/>
      <c r="G341" s="65"/>
    </row>
    <row r="342" spans="1:7">
      <c r="A342" s="109"/>
      <c r="B342" s="110"/>
      <c r="C342" s="111"/>
      <c r="D342" s="65"/>
      <c r="E342" s="65"/>
      <c r="F342" s="65"/>
      <c r="G342" s="65"/>
    </row>
    <row r="343" spans="1:7">
      <c r="A343" s="109"/>
      <c r="B343" s="110"/>
      <c r="C343" s="111"/>
      <c r="D343" s="65"/>
      <c r="E343" s="65"/>
      <c r="F343" s="65"/>
      <c r="G343" s="65"/>
    </row>
    <row r="344" spans="1:7">
      <c r="A344" s="109"/>
      <c r="B344" s="110"/>
      <c r="C344" s="111"/>
      <c r="D344" s="65"/>
      <c r="E344" s="65"/>
      <c r="F344" s="65"/>
      <c r="G344" s="65"/>
    </row>
    <row r="345" spans="1:7">
      <c r="A345" s="109"/>
      <c r="B345" s="110"/>
      <c r="C345" s="111"/>
      <c r="D345" s="65"/>
      <c r="E345" s="65"/>
      <c r="F345" s="65"/>
      <c r="G345" s="65"/>
    </row>
    <row r="346" spans="1:7">
      <c r="A346" s="109"/>
      <c r="B346" s="110"/>
      <c r="C346" s="111"/>
      <c r="D346" s="65"/>
      <c r="E346" s="65"/>
      <c r="F346" s="65"/>
      <c r="G346" s="65"/>
    </row>
    <row r="347" spans="1:7">
      <c r="A347" s="109"/>
      <c r="B347" s="110"/>
      <c r="C347" s="111"/>
      <c r="D347" s="65"/>
      <c r="E347" s="65"/>
      <c r="F347" s="65"/>
      <c r="G347" s="65"/>
    </row>
    <row r="348" spans="1:7">
      <c r="A348" s="109"/>
      <c r="B348" s="110"/>
      <c r="C348" s="111"/>
      <c r="D348" s="65"/>
      <c r="E348" s="65"/>
      <c r="F348" s="65"/>
      <c r="G348" s="65"/>
    </row>
    <row r="349" spans="1:7">
      <c r="A349" s="109"/>
      <c r="B349" s="110"/>
      <c r="C349" s="111"/>
      <c r="D349" s="65"/>
      <c r="E349" s="65"/>
      <c r="F349" s="65"/>
      <c r="G349" s="65"/>
    </row>
    <row r="350" spans="1:7">
      <c r="A350" s="109"/>
      <c r="B350" s="110"/>
      <c r="C350" s="111"/>
      <c r="D350" s="65"/>
      <c r="E350" s="65"/>
      <c r="F350" s="65"/>
      <c r="G350" s="65"/>
    </row>
    <row r="351" spans="1:7">
      <c r="A351" s="109"/>
      <c r="B351" s="110"/>
      <c r="C351" s="111"/>
      <c r="D351" s="65"/>
      <c r="E351" s="65"/>
      <c r="F351" s="65"/>
      <c r="G351" s="65"/>
    </row>
    <row r="352" spans="1:7">
      <c r="A352" s="109"/>
      <c r="B352" s="110"/>
      <c r="C352" s="111"/>
      <c r="D352" s="65"/>
      <c r="E352" s="65"/>
      <c r="F352" s="65"/>
      <c r="G352" s="65"/>
    </row>
    <row r="353" spans="1:7">
      <c r="A353" s="109"/>
      <c r="B353" s="110"/>
      <c r="C353" s="111"/>
      <c r="D353" s="65"/>
      <c r="E353" s="65"/>
      <c r="F353" s="65"/>
      <c r="G353" s="65"/>
    </row>
    <row r="354" spans="1:7">
      <c r="A354" s="109"/>
      <c r="B354" s="110"/>
      <c r="C354" s="111"/>
      <c r="D354" s="65"/>
      <c r="E354" s="65"/>
      <c r="F354" s="65"/>
      <c r="G354" s="65"/>
    </row>
    <row r="355" spans="1:7">
      <c r="A355" s="109"/>
      <c r="B355" s="110"/>
      <c r="C355" s="111"/>
      <c r="D355" s="65"/>
      <c r="E355" s="65"/>
      <c r="F355" s="65"/>
      <c r="G355" s="65"/>
    </row>
    <row r="356" spans="1:7">
      <c r="A356" s="109"/>
      <c r="B356" s="110"/>
      <c r="C356" s="111"/>
      <c r="D356" s="65"/>
      <c r="E356" s="65"/>
      <c r="F356" s="65"/>
      <c r="G356" s="65"/>
    </row>
    <row r="357" spans="1:7">
      <c r="A357" s="109"/>
      <c r="B357" s="110"/>
      <c r="C357" s="111"/>
      <c r="D357" s="65"/>
      <c r="E357" s="65"/>
      <c r="F357" s="65"/>
      <c r="G357" s="65"/>
    </row>
    <row r="358" spans="1:7">
      <c r="A358" s="109"/>
      <c r="B358" s="110"/>
      <c r="C358" s="111"/>
      <c r="D358" s="65"/>
      <c r="E358" s="65"/>
      <c r="F358" s="65"/>
      <c r="G358" s="65"/>
    </row>
    <row r="359" spans="1:7">
      <c r="A359" s="109"/>
      <c r="B359" s="110"/>
      <c r="C359" s="111"/>
      <c r="D359" s="65"/>
      <c r="E359" s="65"/>
      <c r="F359" s="65"/>
      <c r="G359" s="65"/>
    </row>
    <row r="360" spans="1:7">
      <c r="A360" s="109"/>
      <c r="B360" s="110"/>
      <c r="C360" s="111"/>
      <c r="D360" s="65"/>
      <c r="E360" s="65"/>
      <c r="F360" s="65"/>
      <c r="G360" s="65"/>
    </row>
    <row r="361" spans="1:7">
      <c r="A361" s="109"/>
      <c r="B361" s="110"/>
      <c r="C361" s="111"/>
      <c r="D361" s="65"/>
      <c r="E361" s="65"/>
      <c r="F361" s="65"/>
      <c r="G361" s="65"/>
    </row>
    <row r="362" spans="1:7">
      <c r="A362" s="109"/>
      <c r="B362" s="110"/>
      <c r="C362" s="111"/>
      <c r="D362" s="65"/>
      <c r="E362" s="65"/>
      <c r="F362" s="65"/>
      <c r="G362" s="65"/>
    </row>
    <row r="363" spans="1:7">
      <c r="A363" s="109"/>
      <c r="B363" s="110"/>
      <c r="C363" s="111"/>
      <c r="D363" s="65"/>
      <c r="E363" s="65"/>
      <c r="F363" s="65"/>
      <c r="G363" s="65"/>
    </row>
    <row r="364" spans="1:7">
      <c r="A364" s="109"/>
      <c r="B364" s="110"/>
      <c r="C364" s="111"/>
      <c r="D364" s="65"/>
      <c r="E364" s="65"/>
      <c r="F364" s="65"/>
      <c r="G364" s="65"/>
    </row>
    <row r="365" spans="1:7">
      <c r="A365" s="109"/>
      <c r="B365" s="110"/>
      <c r="C365" s="111"/>
      <c r="D365" s="65"/>
      <c r="E365" s="65"/>
      <c r="F365" s="65"/>
      <c r="G365" s="65"/>
    </row>
    <row r="366" spans="1:7">
      <c r="A366" s="109"/>
      <c r="B366" s="110"/>
      <c r="C366" s="111"/>
      <c r="D366" s="65"/>
      <c r="E366" s="65"/>
      <c r="F366" s="65"/>
      <c r="G366" s="65"/>
    </row>
    <row r="367" spans="1:7">
      <c r="A367" s="109"/>
      <c r="B367" s="110"/>
      <c r="C367" s="111"/>
      <c r="D367" s="65"/>
      <c r="E367" s="65"/>
      <c r="F367" s="65"/>
      <c r="G367" s="65"/>
    </row>
    <row r="368" spans="1:7">
      <c r="A368" s="109"/>
      <c r="B368" s="110"/>
      <c r="C368" s="111"/>
      <c r="D368" s="65"/>
      <c r="E368" s="65"/>
      <c r="F368" s="65"/>
      <c r="G368" s="65"/>
    </row>
    <row r="369" spans="1:7">
      <c r="A369" s="109"/>
      <c r="B369" s="110"/>
      <c r="C369" s="111"/>
      <c r="D369" s="65"/>
      <c r="E369" s="65"/>
      <c r="F369" s="65"/>
      <c r="G369" s="65"/>
    </row>
    <row r="370" spans="1:7">
      <c r="A370" s="109"/>
      <c r="B370" s="110"/>
      <c r="C370" s="111"/>
      <c r="D370" s="65"/>
      <c r="E370" s="65"/>
      <c r="F370" s="65"/>
      <c r="G370" s="65"/>
    </row>
    <row r="371" spans="1:7">
      <c r="A371" s="109"/>
      <c r="B371" s="110"/>
      <c r="C371" s="111"/>
      <c r="D371" s="65"/>
      <c r="E371" s="65"/>
      <c r="F371" s="65"/>
      <c r="G371" s="65"/>
    </row>
    <row r="372" spans="1:7">
      <c r="A372" s="109"/>
      <c r="B372" s="110"/>
      <c r="C372" s="111"/>
      <c r="D372" s="65"/>
      <c r="E372" s="65"/>
      <c r="F372" s="65"/>
      <c r="G372" s="65"/>
    </row>
    <row r="373" spans="1:7">
      <c r="A373" s="109"/>
      <c r="B373" s="110"/>
      <c r="C373" s="111"/>
      <c r="D373" s="65"/>
      <c r="E373" s="65"/>
      <c r="F373" s="65"/>
      <c r="G373" s="65"/>
    </row>
    <row r="374" spans="1:7">
      <c r="A374" s="109"/>
      <c r="B374" s="110"/>
      <c r="C374" s="111"/>
      <c r="D374" s="65"/>
      <c r="E374" s="65"/>
      <c r="F374" s="65"/>
      <c r="G374" s="65"/>
    </row>
    <row r="375" spans="1:7">
      <c r="A375" s="109"/>
      <c r="B375" s="110"/>
      <c r="C375" s="111"/>
      <c r="D375" s="65"/>
      <c r="E375" s="65"/>
      <c r="F375" s="65"/>
      <c r="G375" s="65"/>
    </row>
    <row r="376" spans="1:7">
      <c r="A376" s="109"/>
      <c r="B376" s="110"/>
      <c r="C376" s="111"/>
      <c r="D376" s="65"/>
      <c r="E376" s="65"/>
      <c r="F376" s="65"/>
      <c r="G376" s="65"/>
    </row>
    <row r="377" spans="1:7">
      <c r="A377" s="109"/>
      <c r="B377" s="110"/>
      <c r="C377" s="111"/>
      <c r="D377" s="65"/>
      <c r="E377" s="65"/>
      <c r="F377" s="65"/>
      <c r="G377" s="65"/>
    </row>
    <row r="378" spans="1:7">
      <c r="A378" s="109"/>
      <c r="B378" s="110"/>
      <c r="C378" s="111"/>
      <c r="D378" s="65"/>
      <c r="E378" s="65"/>
      <c r="F378" s="65"/>
      <c r="G378" s="65"/>
    </row>
    <row r="379" spans="1:7">
      <c r="A379" s="109"/>
      <c r="B379" s="110"/>
      <c r="C379" s="111"/>
      <c r="D379" s="65"/>
      <c r="E379" s="65"/>
      <c r="F379" s="65"/>
      <c r="G379" s="65"/>
    </row>
    <row r="380" spans="1:7">
      <c r="A380" s="109"/>
      <c r="B380" s="110"/>
      <c r="C380" s="111"/>
      <c r="D380" s="65"/>
      <c r="E380" s="65"/>
      <c r="F380" s="65"/>
      <c r="G380" s="65"/>
    </row>
    <row r="381" spans="1:7">
      <c r="A381" s="109"/>
      <c r="B381" s="110"/>
      <c r="C381" s="111"/>
      <c r="D381" s="65"/>
      <c r="E381" s="65"/>
      <c r="F381" s="65"/>
      <c r="G381" s="65"/>
    </row>
    <row r="382" spans="1:7">
      <c r="A382" s="109"/>
      <c r="B382" s="110"/>
      <c r="C382" s="111"/>
      <c r="D382" s="65"/>
      <c r="E382" s="65"/>
      <c r="F382" s="65"/>
      <c r="G382" s="65"/>
    </row>
    <row r="383" spans="1:7">
      <c r="A383" s="109"/>
      <c r="B383" s="110"/>
      <c r="C383" s="111"/>
      <c r="D383" s="65"/>
      <c r="E383" s="65"/>
      <c r="F383" s="65"/>
      <c r="G383" s="65"/>
    </row>
    <row r="384" spans="1:7">
      <c r="A384" s="109"/>
      <c r="B384" s="110"/>
      <c r="C384" s="111"/>
      <c r="D384" s="65"/>
      <c r="E384" s="65"/>
      <c r="F384" s="65"/>
      <c r="G384" s="65"/>
    </row>
    <row r="385" spans="1:7">
      <c r="A385" s="109"/>
      <c r="B385" s="110"/>
      <c r="C385" s="111"/>
      <c r="D385" s="65"/>
      <c r="E385" s="65"/>
      <c r="F385" s="65"/>
      <c r="G385" s="65"/>
    </row>
    <row r="386" spans="1:7">
      <c r="A386" s="109"/>
      <c r="B386" s="110"/>
      <c r="C386" s="111"/>
      <c r="D386" s="65"/>
      <c r="E386" s="65"/>
      <c r="F386" s="65"/>
      <c r="G386" s="65"/>
    </row>
    <row r="387" spans="1:7">
      <c r="A387" s="109"/>
      <c r="B387" s="110"/>
      <c r="C387" s="111"/>
      <c r="D387" s="65"/>
      <c r="E387" s="65"/>
      <c r="F387" s="65"/>
      <c r="G387" s="65"/>
    </row>
    <row r="388" spans="1:7">
      <c r="A388" s="109"/>
      <c r="B388" s="110"/>
      <c r="C388" s="111"/>
      <c r="D388" s="65"/>
      <c r="E388" s="65"/>
      <c r="F388" s="65"/>
      <c r="G388" s="65"/>
    </row>
    <row r="389" spans="1:7">
      <c r="A389" s="109"/>
      <c r="B389" s="110"/>
      <c r="C389" s="111"/>
      <c r="D389" s="65"/>
      <c r="E389" s="65"/>
      <c r="F389" s="65"/>
      <c r="G389" s="65"/>
    </row>
    <row r="390" spans="1:7">
      <c r="A390" s="109"/>
      <c r="B390" s="110"/>
      <c r="C390" s="111"/>
      <c r="D390" s="65"/>
      <c r="E390" s="65"/>
      <c r="F390" s="65"/>
      <c r="G390" s="65"/>
    </row>
    <row r="391" spans="1:7">
      <c r="A391" s="109"/>
      <c r="B391" s="110"/>
      <c r="C391" s="111"/>
      <c r="D391" s="65"/>
      <c r="E391" s="65"/>
      <c r="F391" s="65"/>
      <c r="G391" s="65"/>
    </row>
    <row r="392" spans="1:7">
      <c r="A392" s="109"/>
      <c r="B392" s="110"/>
      <c r="C392" s="111"/>
      <c r="D392" s="65"/>
      <c r="E392" s="65"/>
      <c r="F392" s="65"/>
      <c r="G392" s="65"/>
    </row>
    <row r="393" spans="1:7">
      <c r="A393" s="109"/>
      <c r="B393" s="110"/>
      <c r="C393" s="111"/>
      <c r="D393" s="65"/>
      <c r="E393" s="65"/>
      <c r="F393" s="65"/>
      <c r="G393" s="65"/>
    </row>
    <row r="394" spans="1:7">
      <c r="A394" s="109"/>
      <c r="B394" s="110"/>
      <c r="C394" s="111"/>
      <c r="D394" s="65"/>
      <c r="E394" s="65"/>
      <c r="F394" s="65"/>
      <c r="G394" s="65"/>
    </row>
    <row r="395" spans="1:7">
      <c r="A395" s="109"/>
      <c r="B395" s="110"/>
      <c r="C395" s="111"/>
      <c r="D395" s="65"/>
      <c r="E395" s="65"/>
      <c r="F395" s="65"/>
      <c r="G395" s="65"/>
    </row>
    <row r="396" spans="1:7">
      <c r="A396" s="109"/>
      <c r="B396" s="110"/>
      <c r="C396" s="111"/>
      <c r="D396" s="65"/>
      <c r="E396" s="65"/>
      <c r="F396" s="65"/>
      <c r="G396" s="65"/>
    </row>
    <row r="397" spans="1:7">
      <c r="A397" s="109"/>
      <c r="B397" s="110"/>
      <c r="C397" s="111"/>
      <c r="D397" s="65"/>
      <c r="E397" s="65"/>
      <c r="F397" s="65"/>
      <c r="G397" s="65"/>
    </row>
    <row r="398" spans="1:7">
      <c r="A398" s="109"/>
      <c r="B398" s="110"/>
      <c r="C398" s="111"/>
      <c r="D398" s="65"/>
      <c r="E398" s="65"/>
      <c r="F398" s="65"/>
      <c r="G398" s="65"/>
    </row>
    <row r="399" spans="1:7">
      <c r="A399" s="109"/>
      <c r="B399" s="110"/>
      <c r="C399" s="111"/>
      <c r="D399" s="65"/>
      <c r="E399" s="65"/>
      <c r="F399" s="65"/>
      <c r="G399" s="65"/>
    </row>
    <row r="400" spans="1:7">
      <c r="A400" s="109"/>
      <c r="B400" s="110"/>
      <c r="C400" s="111"/>
      <c r="D400" s="65"/>
      <c r="E400" s="65"/>
      <c r="F400" s="65"/>
      <c r="G400" s="65"/>
    </row>
    <row r="401" spans="1:7">
      <c r="A401" s="109"/>
      <c r="B401" s="110"/>
      <c r="C401" s="111"/>
      <c r="D401" s="65"/>
      <c r="E401" s="65"/>
      <c r="F401" s="65"/>
      <c r="G401" s="65"/>
    </row>
    <row r="402" spans="1:7">
      <c r="A402" s="109"/>
      <c r="B402" s="110"/>
      <c r="C402" s="111"/>
      <c r="D402" s="65"/>
      <c r="E402" s="65"/>
      <c r="F402" s="65"/>
      <c r="G402" s="65"/>
    </row>
    <row r="403" spans="1:7">
      <c r="A403" s="109"/>
      <c r="B403" s="110"/>
      <c r="C403" s="111"/>
      <c r="D403" s="65"/>
      <c r="E403" s="65"/>
      <c r="F403" s="65"/>
      <c r="G403" s="65"/>
    </row>
    <row r="404" spans="1:7">
      <c r="A404" s="109"/>
      <c r="B404" s="110"/>
      <c r="C404" s="111"/>
      <c r="D404" s="65"/>
      <c r="E404" s="65"/>
      <c r="F404" s="65"/>
      <c r="G404" s="65"/>
    </row>
    <row r="405" spans="1:7">
      <c r="A405" s="109"/>
      <c r="B405" s="110"/>
      <c r="C405" s="111"/>
      <c r="D405" s="65"/>
      <c r="E405" s="65"/>
      <c r="F405" s="65"/>
      <c r="G405" s="65"/>
    </row>
    <row r="406" spans="1:7">
      <c r="A406" s="109"/>
      <c r="B406" s="110"/>
      <c r="C406" s="111"/>
      <c r="D406" s="65"/>
      <c r="E406" s="65"/>
      <c r="F406" s="65"/>
      <c r="G406" s="65"/>
    </row>
    <row r="407" spans="1:7">
      <c r="A407" s="109"/>
      <c r="B407" s="110"/>
      <c r="C407" s="111"/>
      <c r="D407" s="65"/>
      <c r="E407" s="65"/>
      <c r="F407" s="65"/>
      <c r="G407" s="65"/>
    </row>
    <row r="408" spans="1:7">
      <c r="A408" s="109"/>
      <c r="B408" s="110"/>
      <c r="C408" s="111"/>
      <c r="D408" s="65"/>
      <c r="E408" s="65"/>
      <c r="F408" s="65"/>
      <c r="G408" s="65"/>
    </row>
    <row r="409" spans="1:7">
      <c r="A409" s="109"/>
      <c r="B409" s="110"/>
      <c r="C409" s="111"/>
      <c r="D409" s="65"/>
      <c r="E409" s="65"/>
      <c r="F409" s="65"/>
      <c r="G409" s="65"/>
    </row>
    <row r="410" spans="1:7">
      <c r="A410" s="109"/>
      <c r="B410" s="110"/>
      <c r="C410" s="111"/>
      <c r="D410" s="65"/>
      <c r="E410" s="65"/>
      <c r="F410" s="65"/>
      <c r="G410" s="65"/>
    </row>
    <row r="411" spans="1:7">
      <c r="A411" s="109"/>
      <c r="B411" s="110"/>
      <c r="C411" s="111"/>
      <c r="D411" s="65"/>
      <c r="E411" s="65"/>
      <c r="F411" s="65"/>
      <c r="G411" s="65"/>
    </row>
    <row r="412" spans="1:7">
      <c r="A412" s="109"/>
      <c r="B412" s="110"/>
      <c r="C412" s="111"/>
      <c r="D412" s="65"/>
      <c r="E412" s="65"/>
      <c r="F412" s="65"/>
      <c r="G412" s="65"/>
    </row>
    <row r="413" spans="1:7">
      <c r="A413" s="109"/>
      <c r="B413" s="110"/>
      <c r="C413" s="111"/>
      <c r="D413" s="65"/>
      <c r="E413" s="65"/>
      <c r="F413" s="65"/>
      <c r="G413" s="65"/>
    </row>
    <row r="414" spans="1:7">
      <c r="A414" s="109"/>
      <c r="B414" s="110"/>
      <c r="C414" s="111"/>
      <c r="D414" s="65"/>
      <c r="E414" s="65"/>
      <c r="F414" s="65"/>
      <c r="G414" s="65"/>
    </row>
    <row r="415" spans="1:7">
      <c r="A415" s="109"/>
      <c r="B415" s="110"/>
      <c r="C415" s="111"/>
      <c r="D415" s="65"/>
      <c r="E415" s="65"/>
      <c r="F415" s="65"/>
      <c r="G415" s="65"/>
    </row>
    <row r="416" spans="1:7">
      <c r="A416" s="109"/>
      <c r="B416" s="110"/>
      <c r="C416" s="111"/>
      <c r="D416" s="65"/>
      <c r="E416" s="65"/>
      <c r="F416" s="65"/>
      <c r="G416" s="65"/>
    </row>
    <row r="417" spans="1:7">
      <c r="A417" s="109"/>
      <c r="B417" s="110"/>
      <c r="C417" s="111"/>
      <c r="D417" s="65"/>
      <c r="E417" s="65"/>
      <c r="F417" s="65"/>
      <c r="G417" s="65"/>
    </row>
    <row r="418" spans="1:7">
      <c r="A418" s="109"/>
      <c r="B418" s="110"/>
      <c r="C418" s="111"/>
      <c r="D418" s="65"/>
      <c r="E418" s="65"/>
      <c r="F418" s="65"/>
      <c r="G418" s="65"/>
    </row>
    <row r="419" spans="1:7">
      <c r="A419" s="109"/>
      <c r="B419" s="110"/>
      <c r="C419" s="111"/>
      <c r="D419" s="65"/>
      <c r="E419" s="65"/>
      <c r="F419" s="65"/>
      <c r="G419" s="65"/>
    </row>
    <row r="420" spans="1:7">
      <c r="A420" s="109"/>
      <c r="B420" s="110"/>
      <c r="C420" s="111"/>
      <c r="D420" s="65"/>
      <c r="E420" s="65"/>
      <c r="F420" s="65"/>
      <c r="G420" s="65"/>
    </row>
    <row r="421" spans="1:7">
      <c r="A421" s="109"/>
      <c r="B421" s="110"/>
      <c r="C421" s="111"/>
      <c r="D421" s="65"/>
      <c r="E421" s="65"/>
      <c r="F421" s="65"/>
      <c r="G421" s="65"/>
    </row>
    <row r="422" spans="1:7">
      <c r="A422" s="109"/>
      <c r="B422" s="110"/>
      <c r="C422" s="111"/>
      <c r="D422" s="65"/>
      <c r="E422" s="65"/>
      <c r="F422" s="65"/>
      <c r="G422" s="65"/>
    </row>
    <row r="423" spans="1:7">
      <c r="A423" s="109"/>
      <c r="B423" s="110"/>
      <c r="C423" s="111"/>
      <c r="D423" s="65"/>
      <c r="E423" s="65"/>
      <c r="F423" s="65"/>
      <c r="G423" s="65"/>
    </row>
    <row r="424" spans="1:7">
      <c r="A424" s="109"/>
      <c r="B424" s="110"/>
      <c r="C424" s="111"/>
      <c r="D424" s="65"/>
      <c r="E424" s="65"/>
      <c r="F424" s="65"/>
      <c r="G424" s="65"/>
    </row>
    <row r="425" spans="1:7">
      <c r="A425" s="109"/>
      <c r="B425" s="110"/>
      <c r="C425" s="111"/>
      <c r="D425" s="65"/>
      <c r="E425" s="65"/>
      <c r="F425" s="65"/>
      <c r="G425" s="65"/>
    </row>
    <row r="426" spans="1:7">
      <c r="A426" s="109"/>
      <c r="B426" s="110"/>
      <c r="C426" s="111"/>
      <c r="D426" s="65"/>
      <c r="E426" s="65"/>
      <c r="F426" s="65"/>
      <c r="G426" s="65"/>
    </row>
    <row r="427" spans="1:7">
      <c r="A427" s="109"/>
      <c r="B427" s="110"/>
      <c r="C427" s="111"/>
      <c r="D427" s="65"/>
      <c r="E427" s="65"/>
      <c r="F427" s="65"/>
      <c r="G427" s="65"/>
    </row>
    <row r="428" spans="1:7">
      <c r="A428" s="109"/>
      <c r="B428" s="110"/>
      <c r="C428" s="111"/>
      <c r="D428" s="65"/>
      <c r="E428" s="65"/>
      <c r="F428" s="65"/>
      <c r="G428" s="65"/>
    </row>
    <row r="429" spans="1:7">
      <c r="A429" s="109"/>
      <c r="B429" s="110"/>
      <c r="C429" s="111"/>
      <c r="D429" s="65"/>
      <c r="E429" s="65"/>
      <c r="F429" s="65"/>
      <c r="G429" s="65"/>
    </row>
    <row r="430" spans="1:7">
      <c r="A430" s="109"/>
      <c r="B430" s="110"/>
      <c r="C430" s="111"/>
      <c r="D430" s="65"/>
      <c r="E430" s="65"/>
      <c r="F430" s="65"/>
      <c r="G430" s="65"/>
    </row>
    <row r="431" spans="1:7">
      <c r="A431" s="109"/>
      <c r="B431" s="110"/>
      <c r="C431" s="111"/>
      <c r="D431" s="65"/>
      <c r="E431" s="65"/>
      <c r="F431" s="65"/>
      <c r="G431" s="65"/>
    </row>
    <row r="432" spans="1:7">
      <c r="A432" s="109"/>
      <c r="B432" s="110"/>
      <c r="C432" s="111"/>
      <c r="D432" s="65"/>
      <c r="E432" s="65"/>
      <c r="F432" s="65"/>
      <c r="G432" s="65"/>
    </row>
    <row r="433" spans="1:7">
      <c r="A433" s="109"/>
      <c r="B433" s="110"/>
      <c r="C433" s="111"/>
      <c r="D433" s="65"/>
      <c r="E433" s="65"/>
      <c r="F433" s="65"/>
      <c r="G433" s="65"/>
    </row>
    <row r="434" spans="1:7">
      <c r="A434" s="109"/>
      <c r="B434" s="110"/>
      <c r="C434" s="111"/>
      <c r="D434" s="65"/>
      <c r="E434" s="65"/>
      <c r="F434" s="65"/>
      <c r="G434" s="65"/>
    </row>
    <row r="435" spans="1:7">
      <c r="A435" s="109"/>
      <c r="B435" s="110"/>
      <c r="C435" s="111"/>
      <c r="D435" s="65"/>
      <c r="E435" s="65"/>
      <c r="F435" s="65"/>
      <c r="G435" s="65"/>
    </row>
    <row r="436" spans="1:7">
      <c r="A436" s="109"/>
      <c r="B436" s="110"/>
      <c r="C436" s="111"/>
      <c r="D436" s="65"/>
      <c r="E436" s="65"/>
      <c r="F436" s="65"/>
      <c r="G436" s="65"/>
    </row>
    <row r="437" spans="1:7">
      <c r="A437" s="109"/>
      <c r="B437" s="110"/>
      <c r="C437" s="111"/>
      <c r="D437" s="65"/>
      <c r="E437" s="65"/>
      <c r="F437" s="65"/>
      <c r="G437" s="65"/>
    </row>
    <row r="438" spans="1:7">
      <c r="A438" s="109"/>
      <c r="B438" s="110"/>
      <c r="C438" s="111"/>
      <c r="D438" s="65"/>
      <c r="E438" s="65"/>
      <c r="F438" s="65"/>
      <c r="G438" s="65"/>
    </row>
    <row r="439" spans="1:7">
      <c r="A439" s="109"/>
      <c r="B439" s="110"/>
      <c r="C439" s="111"/>
      <c r="D439" s="65"/>
      <c r="E439" s="65"/>
      <c r="F439" s="65"/>
      <c r="G439" s="65"/>
    </row>
    <row r="440" spans="1:7">
      <c r="A440" s="109"/>
      <c r="B440" s="110"/>
      <c r="C440" s="111"/>
      <c r="D440" s="65"/>
      <c r="E440" s="65"/>
      <c r="F440" s="65"/>
      <c r="G440" s="65"/>
    </row>
    <row r="441" spans="1:7">
      <c r="A441" s="109"/>
      <c r="B441" s="110"/>
      <c r="C441" s="111"/>
      <c r="D441" s="65"/>
      <c r="E441" s="65"/>
      <c r="F441" s="65"/>
      <c r="G441" s="65"/>
    </row>
    <row r="442" spans="1:7">
      <c r="A442" s="109"/>
      <c r="B442" s="110"/>
      <c r="C442" s="111"/>
      <c r="D442" s="65"/>
      <c r="E442" s="65"/>
      <c r="F442" s="65"/>
      <c r="G442" s="65"/>
    </row>
    <row r="443" spans="1:7">
      <c r="A443" s="109"/>
      <c r="B443" s="110"/>
      <c r="C443" s="111"/>
      <c r="D443" s="65"/>
      <c r="E443" s="65"/>
      <c r="F443" s="65"/>
      <c r="G443" s="65"/>
    </row>
    <row r="444" spans="1:7">
      <c r="A444" s="109"/>
      <c r="B444" s="110"/>
      <c r="C444" s="111"/>
      <c r="D444" s="65"/>
      <c r="E444" s="65"/>
      <c r="F444" s="65"/>
      <c r="G444" s="65"/>
    </row>
    <row r="445" spans="1:7">
      <c r="A445" s="109"/>
      <c r="B445" s="110"/>
      <c r="C445" s="111"/>
      <c r="D445" s="65"/>
      <c r="E445" s="65"/>
      <c r="F445" s="65"/>
      <c r="G445" s="65"/>
    </row>
    <row r="446" spans="1:7">
      <c r="A446" s="109"/>
      <c r="B446" s="110"/>
      <c r="C446" s="111"/>
      <c r="D446" s="65"/>
      <c r="E446" s="65"/>
      <c r="F446" s="65"/>
      <c r="G446" s="65"/>
    </row>
    <row r="447" spans="1:7">
      <c r="A447" s="109"/>
      <c r="B447" s="110"/>
      <c r="C447" s="111"/>
      <c r="D447" s="65"/>
      <c r="E447" s="65"/>
      <c r="F447" s="65"/>
      <c r="G447" s="65"/>
    </row>
    <row r="448" spans="1:7">
      <c r="A448" s="109"/>
      <c r="B448" s="110"/>
      <c r="C448" s="111"/>
      <c r="D448" s="65"/>
      <c r="E448" s="65"/>
      <c r="F448" s="65"/>
      <c r="G448" s="65"/>
    </row>
    <row r="449" spans="1:7">
      <c r="A449" s="109"/>
      <c r="B449" s="110"/>
      <c r="C449" s="111"/>
      <c r="D449" s="65"/>
      <c r="E449" s="65"/>
      <c r="F449" s="65"/>
      <c r="G449" s="65"/>
    </row>
    <row r="450" spans="1:7">
      <c r="A450" s="109"/>
      <c r="B450" s="110"/>
      <c r="C450" s="111"/>
      <c r="D450" s="65"/>
      <c r="E450" s="65"/>
      <c r="F450" s="65"/>
      <c r="G450" s="65"/>
    </row>
    <row r="451" spans="1:7">
      <c r="A451" s="109"/>
      <c r="B451" s="110"/>
      <c r="C451" s="111"/>
      <c r="D451" s="65"/>
      <c r="E451" s="65"/>
      <c r="F451" s="65"/>
      <c r="G451" s="65"/>
    </row>
    <row r="452" spans="1:7">
      <c r="A452" s="109"/>
      <c r="B452" s="110"/>
      <c r="C452" s="111"/>
      <c r="D452" s="65"/>
      <c r="E452" s="65"/>
      <c r="F452" s="65"/>
      <c r="G452" s="65"/>
    </row>
    <row r="453" spans="1:7">
      <c r="A453" s="109"/>
      <c r="B453" s="110"/>
      <c r="C453" s="111"/>
      <c r="D453" s="65"/>
      <c r="E453" s="65"/>
      <c r="F453" s="65"/>
      <c r="G453" s="65"/>
    </row>
    <row r="454" spans="1:7">
      <c r="A454" s="109"/>
      <c r="B454" s="110"/>
      <c r="C454" s="111"/>
      <c r="D454" s="65"/>
      <c r="E454" s="65"/>
      <c r="F454" s="65"/>
      <c r="G454" s="65"/>
    </row>
    <row r="455" spans="1:7">
      <c r="A455" s="109"/>
      <c r="B455" s="110"/>
      <c r="C455" s="111"/>
      <c r="D455" s="65"/>
      <c r="E455" s="65"/>
      <c r="F455" s="65"/>
      <c r="G455" s="65"/>
    </row>
    <row r="456" spans="1:7">
      <c r="A456" s="109"/>
      <c r="B456" s="110"/>
      <c r="C456" s="111"/>
      <c r="D456" s="65"/>
      <c r="E456" s="65"/>
      <c r="F456" s="65"/>
      <c r="G456" s="65"/>
    </row>
    <row r="457" spans="1:7">
      <c r="A457" s="109"/>
      <c r="B457" s="110"/>
      <c r="C457" s="111"/>
      <c r="D457" s="65"/>
      <c r="E457" s="65"/>
      <c r="F457" s="65"/>
      <c r="G457" s="65"/>
    </row>
    <row r="458" spans="1:7">
      <c r="A458" s="109"/>
      <c r="B458" s="110"/>
      <c r="C458" s="111"/>
      <c r="D458" s="65"/>
      <c r="E458" s="65"/>
      <c r="F458" s="65"/>
      <c r="G458" s="65"/>
    </row>
    <row r="459" spans="1:7">
      <c r="A459" s="109"/>
      <c r="B459" s="110"/>
      <c r="C459" s="111"/>
      <c r="D459" s="65"/>
      <c r="E459" s="65"/>
      <c r="F459" s="65"/>
      <c r="G459" s="65"/>
    </row>
    <row r="460" spans="1:7">
      <c r="A460" s="109"/>
      <c r="B460" s="110"/>
      <c r="C460" s="111"/>
      <c r="D460" s="65"/>
      <c r="E460" s="65"/>
      <c r="F460" s="65"/>
      <c r="G460" s="65"/>
    </row>
    <row r="461" spans="1:7">
      <c r="A461" s="109"/>
      <c r="B461" s="110"/>
      <c r="C461" s="111"/>
      <c r="D461" s="65"/>
      <c r="E461" s="65"/>
      <c r="F461" s="65"/>
      <c r="G461" s="65"/>
    </row>
    <row r="462" spans="1:7">
      <c r="A462" s="109"/>
      <c r="B462" s="110"/>
      <c r="C462" s="111"/>
      <c r="D462" s="65"/>
      <c r="E462" s="65"/>
      <c r="F462" s="65"/>
      <c r="G462" s="65"/>
    </row>
    <row r="463" spans="1:7">
      <c r="A463" s="109"/>
      <c r="B463" s="110"/>
      <c r="C463" s="111"/>
      <c r="D463" s="65"/>
      <c r="E463" s="65"/>
      <c r="F463" s="65"/>
      <c r="G463" s="65"/>
    </row>
    <row r="464" spans="1:7">
      <c r="A464" s="109"/>
      <c r="B464" s="110"/>
      <c r="C464" s="111"/>
      <c r="D464" s="65"/>
      <c r="E464" s="65"/>
      <c r="F464" s="65"/>
      <c r="G464" s="65"/>
    </row>
    <row r="465" spans="1:7">
      <c r="A465" s="109"/>
      <c r="B465" s="110"/>
      <c r="C465" s="111"/>
      <c r="D465" s="65"/>
      <c r="E465" s="65"/>
      <c r="F465" s="65"/>
      <c r="G465" s="65"/>
    </row>
    <row r="466" spans="1:7">
      <c r="A466" s="109"/>
      <c r="B466" s="110"/>
      <c r="C466" s="111"/>
      <c r="D466" s="65"/>
      <c r="E466" s="65"/>
      <c r="F466" s="65"/>
      <c r="G466" s="65"/>
    </row>
    <row r="467" spans="1:7">
      <c r="A467" s="109"/>
      <c r="B467" s="110"/>
      <c r="C467" s="111"/>
      <c r="D467" s="65"/>
      <c r="E467" s="65"/>
      <c r="F467" s="65"/>
      <c r="G467" s="65"/>
    </row>
    <row r="468" spans="1:7">
      <c r="A468" s="109"/>
      <c r="B468" s="110"/>
      <c r="C468" s="111"/>
      <c r="D468" s="65"/>
      <c r="E468" s="65"/>
      <c r="F468" s="65"/>
      <c r="G468" s="65"/>
    </row>
    <row r="469" spans="1:7">
      <c r="A469" s="109"/>
      <c r="B469" s="110"/>
      <c r="C469" s="111"/>
      <c r="D469" s="65"/>
      <c r="E469" s="65"/>
      <c r="F469" s="65"/>
      <c r="G469" s="65"/>
    </row>
    <row r="470" spans="1:7">
      <c r="A470" s="109"/>
      <c r="B470" s="110"/>
      <c r="C470" s="111"/>
      <c r="D470" s="65"/>
      <c r="E470" s="65"/>
      <c r="F470" s="65"/>
      <c r="G470" s="65"/>
    </row>
    <row r="471" spans="1:7">
      <c r="A471" s="109"/>
      <c r="B471" s="110"/>
      <c r="C471" s="111"/>
      <c r="D471" s="65"/>
      <c r="E471" s="65"/>
      <c r="F471" s="65"/>
      <c r="G471" s="65"/>
    </row>
    <row r="472" spans="1:7">
      <c r="A472" s="109"/>
      <c r="B472" s="110"/>
      <c r="C472" s="111"/>
      <c r="D472" s="65"/>
      <c r="E472" s="65"/>
      <c r="F472" s="65"/>
      <c r="G472" s="65"/>
    </row>
    <row r="473" spans="1:7">
      <c r="A473" s="109"/>
      <c r="B473" s="110"/>
      <c r="C473" s="111"/>
      <c r="D473" s="65"/>
      <c r="E473" s="65"/>
      <c r="F473" s="65"/>
      <c r="G473" s="65"/>
    </row>
    <row r="474" spans="1:7">
      <c r="A474" s="109"/>
      <c r="B474" s="110"/>
      <c r="C474" s="111"/>
      <c r="D474" s="65"/>
      <c r="E474" s="65"/>
      <c r="F474" s="65"/>
      <c r="G474" s="65"/>
    </row>
    <row r="475" spans="1:7">
      <c r="A475" s="109"/>
      <c r="B475" s="110"/>
      <c r="C475" s="111"/>
      <c r="D475" s="65"/>
      <c r="E475" s="65"/>
      <c r="F475" s="65"/>
      <c r="G475" s="65"/>
    </row>
    <row r="476" spans="1:7">
      <c r="A476" s="109"/>
      <c r="B476" s="110"/>
      <c r="C476" s="111"/>
      <c r="D476" s="65"/>
      <c r="E476" s="65"/>
      <c r="F476" s="65"/>
      <c r="G476" s="65"/>
    </row>
    <row r="477" spans="1:7">
      <c r="A477" s="109"/>
      <c r="B477" s="110"/>
      <c r="C477" s="111"/>
      <c r="D477" s="65"/>
      <c r="E477" s="65"/>
      <c r="F477" s="65"/>
      <c r="G477" s="65"/>
    </row>
    <row r="478" spans="1:7">
      <c r="A478" s="109"/>
      <c r="B478" s="110"/>
      <c r="C478" s="111"/>
      <c r="D478" s="65"/>
      <c r="E478" s="65"/>
      <c r="F478" s="65"/>
      <c r="G478" s="65"/>
    </row>
    <row r="479" spans="1:7">
      <c r="A479" s="109"/>
      <c r="B479" s="110"/>
      <c r="C479" s="111"/>
      <c r="D479" s="65"/>
      <c r="E479" s="65"/>
      <c r="F479" s="65"/>
      <c r="G479" s="65"/>
    </row>
    <row r="480" spans="1:7">
      <c r="A480" s="109"/>
      <c r="B480" s="110"/>
      <c r="C480" s="111"/>
      <c r="D480" s="65"/>
      <c r="E480" s="65"/>
      <c r="F480" s="65"/>
      <c r="G480" s="65"/>
    </row>
    <row r="481" spans="1:7">
      <c r="A481" s="109"/>
      <c r="B481" s="110"/>
      <c r="C481" s="111"/>
      <c r="D481" s="65"/>
      <c r="E481" s="65"/>
      <c r="F481" s="65"/>
      <c r="G481" s="65"/>
    </row>
    <row r="482" spans="1:7">
      <c r="A482" s="109"/>
      <c r="B482" s="110"/>
      <c r="C482" s="111"/>
      <c r="D482" s="65"/>
      <c r="E482" s="65"/>
      <c r="F482" s="65"/>
      <c r="G482" s="65"/>
    </row>
    <row r="483" spans="1:7">
      <c r="A483" s="109"/>
      <c r="B483" s="110"/>
      <c r="C483" s="111"/>
      <c r="D483" s="65"/>
      <c r="E483" s="65"/>
      <c r="F483" s="65"/>
      <c r="G483" s="65"/>
    </row>
    <row r="484" spans="1:7">
      <c r="A484" s="109"/>
      <c r="B484" s="110"/>
      <c r="C484" s="111"/>
      <c r="D484" s="65"/>
      <c r="E484" s="65"/>
      <c r="F484" s="65"/>
      <c r="G484" s="65"/>
    </row>
    <row r="485" spans="1:7">
      <c r="A485" s="109"/>
      <c r="B485" s="110"/>
      <c r="C485" s="111"/>
      <c r="D485" s="65"/>
      <c r="E485" s="65"/>
      <c r="F485" s="65"/>
      <c r="G485" s="65"/>
    </row>
    <row r="486" spans="1:7">
      <c r="A486" s="109"/>
      <c r="B486" s="110"/>
      <c r="C486" s="111"/>
      <c r="D486" s="65"/>
      <c r="E486" s="65"/>
      <c r="F486" s="65"/>
      <c r="G486" s="65"/>
    </row>
    <row r="487" spans="1:7">
      <c r="A487" s="109"/>
      <c r="B487" s="110"/>
      <c r="C487" s="111"/>
      <c r="D487" s="65"/>
      <c r="E487" s="65"/>
      <c r="F487" s="65"/>
      <c r="G487" s="65"/>
    </row>
    <row r="488" spans="1:7">
      <c r="A488" s="109"/>
      <c r="B488" s="110"/>
      <c r="C488" s="111"/>
      <c r="D488" s="65"/>
      <c r="E488" s="65"/>
      <c r="F488" s="65"/>
      <c r="G488" s="65"/>
    </row>
    <row r="489" spans="1:7">
      <c r="A489" s="109"/>
      <c r="B489" s="110"/>
      <c r="C489" s="111"/>
      <c r="D489" s="65"/>
      <c r="E489" s="65"/>
      <c r="F489" s="65"/>
      <c r="G489" s="65"/>
    </row>
    <row r="490" spans="1:7">
      <c r="A490" s="109"/>
      <c r="B490" s="110"/>
      <c r="C490" s="111"/>
      <c r="D490" s="65"/>
      <c r="E490" s="65"/>
      <c r="F490" s="65"/>
      <c r="G490" s="65"/>
    </row>
    <row r="491" spans="1:7">
      <c r="A491" s="109"/>
      <c r="B491" s="110"/>
      <c r="C491" s="111"/>
      <c r="D491" s="65"/>
      <c r="E491" s="65"/>
      <c r="F491" s="65"/>
      <c r="G491" s="65"/>
    </row>
    <row r="492" spans="1:7">
      <c r="A492" s="109"/>
      <c r="B492" s="110"/>
      <c r="C492" s="111"/>
      <c r="D492" s="65"/>
      <c r="E492" s="65"/>
      <c r="F492" s="65"/>
      <c r="G492" s="65"/>
    </row>
    <row r="493" spans="1:7">
      <c r="A493" s="109"/>
      <c r="B493" s="110"/>
      <c r="C493" s="111"/>
      <c r="D493" s="65"/>
      <c r="E493" s="65"/>
      <c r="F493" s="65"/>
      <c r="G493" s="65"/>
    </row>
    <row r="494" spans="1:7">
      <c r="A494" s="109"/>
      <c r="B494" s="110"/>
      <c r="C494" s="111"/>
      <c r="D494" s="65"/>
      <c r="E494" s="65"/>
      <c r="F494" s="65"/>
      <c r="G494" s="65"/>
    </row>
    <row r="495" spans="1:7">
      <c r="A495" s="109"/>
      <c r="B495" s="110"/>
      <c r="C495" s="111"/>
      <c r="D495" s="65"/>
      <c r="E495" s="65"/>
      <c r="F495" s="65"/>
      <c r="G495" s="65"/>
    </row>
    <row r="496" spans="1:7">
      <c r="A496" s="109"/>
      <c r="B496" s="110"/>
      <c r="C496" s="111"/>
      <c r="D496" s="65"/>
      <c r="E496" s="65"/>
      <c r="F496" s="65"/>
      <c r="G496" s="65"/>
    </row>
    <row r="497" spans="1:7">
      <c r="A497" s="109"/>
      <c r="B497" s="110"/>
      <c r="C497" s="111"/>
      <c r="D497" s="65"/>
      <c r="E497" s="65"/>
      <c r="F497" s="65"/>
      <c r="G497" s="65"/>
    </row>
    <row r="498" spans="1:7">
      <c r="A498" s="109"/>
      <c r="B498" s="110"/>
      <c r="C498" s="111"/>
      <c r="D498" s="65"/>
      <c r="E498" s="65"/>
      <c r="F498" s="65"/>
      <c r="G498" s="65"/>
    </row>
    <row r="499" spans="1:7">
      <c r="A499" s="109"/>
      <c r="B499" s="110"/>
      <c r="C499" s="111"/>
      <c r="D499" s="65"/>
      <c r="E499" s="65"/>
      <c r="F499" s="65"/>
      <c r="G499" s="65"/>
    </row>
    <row r="500" spans="1:7">
      <c r="A500" s="109"/>
      <c r="B500" s="110"/>
      <c r="C500" s="111"/>
      <c r="D500" s="65"/>
      <c r="E500" s="65"/>
      <c r="F500" s="65"/>
      <c r="G500" s="65"/>
    </row>
    <row r="501" spans="1:7">
      <c r="A501" s="109"/>
      <c r="B501" s="110"/>
      <c r="C501" s="111"/>
      <c r="D501" s="65"/>
      <c r="E501" s="65"/>
      <c r="F501" s="65"/>
      <c r="G501" s="65"/>
    </row>
    <row r="502" spans="1:7">
      <c r="A502" s="109"/>
      <c r="B502" s="110"/>
      <c r="C502" s="111"/>
      <c r="D502" s="65"/>
      <c r="E502" s="65"/>
      <c r="F502" s="65"/>
      <c r="G502" s="65"/>
    </row>
    <row r="503" spans="1:7">
      <c r="A503" s="109"/>
      <c r="B503" s="110"/>
      <c r="C503" s="111"/>
      <c r="D503" s="65"/>
      <c r="E503" s="65"/>
      <c r="F503" s="65"/>
      <c r="G503" s="65"/>
    </row>
    <row r="504" spans="1:7">
      <c r="A504" s="109"/>
      <c r="B504" s="110"/>
      <c r="C504" s="111"/>
      <c r="D504" s="65"/>
      <c r="E504" s="65"/>
      <c r="F504" s="65"/>
      <c r="G504" s="65"/>
    </row>
    <row r="505" spans="1:7">
      <c r="A505" s="109"/>
      <c r="B505" s="110"/>
      <c r="C505" s="111"/>
      <c r="D505" s="65"/>
      <c r="E505" s="65"/>
      <c r="F505" s="65"/>
      <c r="G505" s="65"/>
    </row>
    <row r="506" spans="1:7">
      <c r="A506" s="109"/>
      <c r="B506" s="110"/>
      <c r="C506" s="111"/>
      <c r="D506" s="65"/>
      <c r="E506" s="65"/>
      <c r="F506" s="65"/>
      <c r="G506" s="65"/>
    </row>
    <row r="507" spans="1:7">
      <c r="A507" s="109"/>
      <c r="B507" s="110"/>
      <c r="C507" s="111"/>
      <c r="D507" s="65"/>
      <c r="E507" s="65"/>
      <c r="F507" s="65"/>
      <c r="G507" s="65"/>
    </row>
    <row r="508" spans="1:7">
      <c r="A508" s="109"/>
      <c r="B508" s="110"/>
      <c r="C508" s="111"/>
      <c r="D508" s="65"/>
      <c r="E508" s="65"/>
      <c r="F508" s="65"/>
      <c r="G508" s="65"/>
    </row>
    <row r="509" spans="1:7">
      <c r="A509" s="109"/>
      <c r="B509" s="110"/>
      <c r="C509" s="111"/>
      <c r="D509" s="65"/>
      <c r="E509" s="65"/>
      <c r="F509" s="65"/>
      <c r="G509" s="65"/>
    </row>
    <row r="510" spans="1:7">
      <c r="A510" s="109"/>
      <c r="B510" s="110"/>
      <c r="C510" s="111"/>
      <c r="D510" s="65"/>
      <c r="E510" s="65"/>
      <c r="F510" s="65"/>
      <c r="G510" s="65"/>
    </row>
    <row r="511" spans="1:7">
      <c r="A511" s="109"/>
      <c r="B511" s="110"/>
      <c r="C511" s="111"/>
      <c r="D511" s="65"/>
      <c r="E511" s="65"/>
      <c r="F511" s="65"/>
      <c r="G511" s="65"/>
    </row>
    <row r="512" spans="1:7">
      <c r="A512" s="109"/>
      <c r="B512" s="110"/>
      <c r="C512" s="111"/>
      <c r="D512" s="65"/>
      <c r="E512" s="65"/>
      <c r="F512" s="65"/>
      <c r="G512" s="65"/>
    </row>
    <row r="513" spans="1:7">
      <c r="A513" s="109"/>
      <c r="B513" s="110"/>
      <c r="C513" s="111"/>
      <c r="D513" s="65"/>
      <c r="E513" s="65"/>
      <c r="F513" s="65"/>
      <c r="G513" s="65"/>
    </row>
    <row r="514" spans="1:7">
      <c r="A514" s="109"/>
      <c r="B514" s="110"/>
      <c r="C514" s="111"/>
      <c r="D514" s="65"/>
      <c r="E514" s="65"/>
      <c r="F514" s="65"/>
      <c r="G514" s="65"/>
    </row>
    <row r="515" spans="1:7">
      <c r="A515" s="109"/>
      <c r="B515" s="110"/>
      <c r="C515" s="111"/>
      <c r="D515" s="65"/>
      <c r="E515" s="65"/>
      <c r="F515" s="65"/>
      <c r="G515" s="65"/>
    </row>
    <row r="516" spans="1:7">
      <c r="A516" s="109"/>
      <c r="B516" s="110"/>
      <c r="C516" s="111"/>
      <c r="D516" s="65"/>
      <c r="E516" s="65"/>
      <c r="F516" s="65"/>
      <c r="G516" s="65"/>
    </row>
    <row r="517" spans="1:7">
      <c r="A517" s="109"/>
      <c r="B517" s="110"/>
      <c r="C517" s="111"/>
      <c r="D517" s="65"/>
      <c r="E517" s="65"/>
      <c r="F517" s="65"/>
      <c r="G517" s="65"/>
    </row>
    <row r="518" spans="1:7">
      <c r="A518" s="109"/>
      <c r="B518" s="110"/>
      <c r="C518" s="111"/>
      <c r="D518" s="65"/>
      <c r="E518" s="65"/>
      <c r="F518" s="65"/>
      <c r="G518" s="65"/>
    </row>
    <row r="519" spans="1:7">
      <c r="A519" s="109"/>
      <c r="B519" s="110"/>
      <c r="C519" s="111"/>
      <c r="D519" s="65"/>
      <c r="E519" s="65"/>
      <c r="F519" s="65"/>
      <c r="G519" s="65"/>
    </row>
    <row r="520" spans="1:7">
      <c r="A520" s="109"/>
      <c r="B520" s="110"/>
      <c r="C520" s="111"/>
      <c r="D520" s="65"/>
      <c r="E520" s="65"/>
      <c r="F520" s="65"/>
      <c r="G520" s="65"/>
    </row>
    <row r="521" spans="1:7">
      <c r="A521" s="109"/>
      <c r="B521" s="110"/>
      <c r="C521" s="111"/>
      <c r="D521" s="65"/>
      <c r="E521" s="65"/>
      <c r="F521" s="65"/>
      <c r="G521" s="65"/>
    </row>
    <row r="522" spans="1:7">
      <c r="A522" s="109"/>
      <c r="B522" s="110"/>
      <c r="C522" s="111"/>
      <c r="D522" s="65"/>
      <c r="E522" s="65"/>
      <c r="F522" s="65"/>
      <c r="G522" s="65"/>
    </row>
    <row r="523" spans="1:7">
      <c r="A523" s="109"/>
      <c r="B523" s="110"/>
      <c r="C523" s="111"/>
      <c r="D523" s="65"/>
      <c r="E523" s="65"/>
      <c r="F523" s="65"/>
      <c r="G523" s="65"/>
    </row>
    <row r="524" spans="1:7">
      <c r="A524" s="109"/>
      <c r="B524" s="110"/>
      <c r="C524" s="111"/>
      <c r="D524" s="65"/>
      <c r="E524" s="65"/>
      <c r="F524" s="65"/>
      <c r="G524" s="65"/>
    </row>
    <row r="525" spans="1:7">
      <c r="A525" s="109"/>
      <c r="B525" s="110"/>
      <c r="C525" s="111"/>
      <c r="D525" s="65"/>
      <c r="E525" s="65"/>
      <c r="F525" s="65"/>
      <c r="G525" s="65"/>
    </row>
    <row r="526" spans="1:7">
      <c r="A526" s="109"/>
      <c r="B526" s="110"/>
      <c r="C526" s="111"/>
      <c r="D526" s="65"/>
      <c r="E526" s="65"/>
      <c r="F526" s="65"/>
      <c r="G526" s="65"/>
    </row>
    <row r="527" spans="1:7">
      <c r="A527" s="109"/>
      <c r="B527" s="110"/>
      <c r="C527" s="111"/>
      <c r="D527" s="65"/>
      <c r="E527" s="65"/>
      <c r="F527" s="65"/>
      <c r="G527" s="65"/>
    </row>
    <row r="528" spans="1:7">
      <c r="A528" s="109"/>
      <c r="B528" s="110"/>
      <c r="C528" s="111"/>
      <c r="D528" s="65"/>
      <c r="E528" s="65"/>
      <c r="F528" s="65"/>
      <c r="G528" s="65"/>
    </row>
    <row r="529" spans="1:7">
      <c r="A529" s="109"/>
      <c r="B529" s="110"/>
      <c r="C529" s="111"/>
      <c r="D529" s="65"/>
      <c r="E529" s="65"/>
      <c r="F529" s="65"/>
      <c r="G529" s="65"/>
    </row>
    <row r="530" spans="1:7">
      <c r="A530" s="109"/>
      <c r="B530" s="110"/>
      <c r="C530" s="111"/>
      <c r="D530" s="65"/>
      <c r="E530" s="65"/>
      <c r="F530" s="65"/>
      <c r="G530" s="65"/>
    </row>
    <row r="531" spans="1:7">
      <c r="A531" s="109"/>
      <c r="B531" s="110"/>
      <c r="C531" s="111"/>
      <c r="D531" s="65"/>
      <c r="E531" s="65"/>
      <c r="F531" s="65"/>
      <c r="G531" s="65"/>
    </row>
    <row r="532" spans="1:7">
      <c r="A532" s="109"/>
      <c r="B532" s="110"/>
      <c r="C532" s="111"/>
      <c r="D532" s="65"/>
      <c r="E532" s="65"/>
      <c r="F532" s="65"/>
      <c r="G532" s="65"/>
    </row>
    <row r="533" spans="1:7">
      <c r="A533" s="109"/>
      <c r="B533" s="110"/>
      <c r="C533" s="111"/>
      <c r="D533" s="65"/>
      <c r="E533" s="65"/>
      <c r="F533" s="65"/>
      <c r="G533" s="65"/>
    </row>
    <row r="534" spans="1:7">
      <c r="A534" s="109"/>
      <c r="B534" s="110"/>
      <c r="C534" s="111"/>
      <c r="D534" s="65"/>
      <c r="E534" s="65"/>
      <c r="F534" s="65"/>
      <c r="G534" s="65"/>
    </row>
    <row r="535" spans="1:7">
      <c r="A535" s="109"/>
      <c r="B535" s="110"/>
      <c r="C535" s="111"/>
      <c r="D535" s="65"/>
      <c r="E535" s="65"/>
      <c r="F535" s="65"/>
      <c r="G535" s="65"/>
    </row>
    <row r="536" spans="1:7">
      <c r="A536" s="109"/>
      <c r="B536" s="110"/>
      <c r="C536" s="111"/>
      <c r="D536" s="65"/>
      <c r="E536" s="65"/>
      <c r="F536" s="65"/>
      <c r="G536" s="65"/>
    </row>
    <row r="537" spans="1:7">
      <c r="A537" s="109"/>
      <c r="B537" s="110"/>
      <c r="C537" s="111"/>
      <c r="D537" s="65"/>
      <c r="E537" s="65"/>
      <c r="F537" s="65"/>
      <c r="G537" s="65"/>
    </row>
    <row r="538" spans="1:7">
      <c r="A538" s="109"/>
      <c r="B538" s="110"/>
      <c r="C538" s="111"/>
      <c r="D538" s="65"/>
      <c r="E538" s="65"/>
      <c r="F538" s="65"/>
      <c r="G538" s="65"/>
    </row>
    <row r="539" spans="1:7">
      <c r="A539" s="109"/>
      <c r="B539" s="110"/>
      <c r="C539" s="111"/>
      <c r="D539" s="65"/>
      <c r="E539" s="65"/>
      <c r="F539" s="65"/>
      <c r="G539" s="65"/>
    </row>
    <row r="540" spans="1:7">
      <c r="A540" s="109"/>
      <c r="B540" s="110"/>
      <c r="C540" s="111"/>
      <c r="D540" s="65"/>
      <c r="E540" s="65"/>
      <c r="F540" s="65"/>
      <c r="G540" s="65"/>
    </row>
    <row r="541" spans="1:7">
      <c r="A541" s="109"/>
      <c r="B541" s="110"/>
      <c r="C541" s="111"/>
      <c r="D541" s="65"/>
      <c r="E541" s="65"/>
      <c r="F541" s="65"/>
      <c r="G541" s="65"/>
    </row>
    <row r="542" spans="1:7">
      <c r="A542" s="109"/>
      <c r="B542" s="110"/>
      <c r="C542" s="111"/>
      <c r="D542" s="65"/>
      <c r="E542" s="65"/>
      <c r="F542" s="65"/>
      <c r="G542" s="65"/>
    </row>
    <row r="543" spans="1:7">
      <c r="A543" s="109"/>
      <c r="B543" s="110"/>
      <c r="C543" s="111"/>
      <c r="D543" s="65"/>
      <c r="E543" s="65"/>
      <c r="F543" s="65"/>
      <c r="G543" s="65"/>
    </row>
    <row r="544" spans="1:7">
      <c r="A544" s="109"/>
      <c r="B544" s="110"/>
      <c r="C544" s="111"/>
      <c r="D544" s="65"/>
      <c r="E544" s="65"/>
      <c r="F544" s="65"/>
      <c r="G544" s="65"/>
    </row>
    <row r="545" spans="1:7">
      <c r="A545" s="109"/>
      <c r="B545" s="110"/>
      <c r="C545" s="111"/>
      <c r="D545" s="65"/>
      <c r="E545" s="65"/>
      <c r="F545" s="65"/>
      <c r="G545" s="65"/>
    </row>
    <row r="546" spans="1:7">
      <c r="A546" s="109"/>
      <c r="B546" s="110"/>
      <c r="C546" s="111"/>
      <c r="D546" s="65"/>
      <c r="E546" s="65"/>
      <c r="F546" s="65"/>
      <c r="G546" s="65"/>
    </row>
    <row r="547" spans="1:7">
      <c r="A547" s="109"/>
      <c r="B547" s="110"/>
      <c r="C547" s="111"/>
      <c r="D547" s="65"/>
      <c r="E547" s="65"/>
      <c r="F547" s="65"/>
      <c r="G547" s="65"/>
    </row>
    <row r="548" spans="1:7">
      <c r="A548" s="109"/>
      <c r="B548" s="110"/>
      <c r="C548" s="111"/>
      <c r="D548" s="65"/>
      <c r="E548" s="65"/>
      <c r="F548" s="65"/>
      <c r="G548" s="65"/>
    </row>
    <row r="549" spans="1:7">
      <c r="A549" s="109"/>
      <c r="B549" s="110"/>
      <c r="C549" s="111"/>
      <c r="D549" s="65"/>
      <c r="E549" s="65"/>
      <c r="F549" s="65"/>
      <c r="G549" s="65"/>
    </row>
    <row r="550" spans="1:7">
      <c r="A550" s="109"/>
      <c r="B550" s="110"/>
      <c r="C550" s="111"/>
      <c r="D550" s="65"/>
      <c r="E550" s="65"/>
      <c r="F550" s="65"/>
      <c r="G550" s="65"/>
    </row>
    <row r="551" spans="1:7">
      <c r="A551" s="109"/>
      <c r="B551" s="110"/>
      <c r="C551" s="111"/>
      <c r="D551" s="65"/>
      <c r="E551" s="65"/>
      <c r="F551" s="65"/>
      <c r="G551" s="65"/>
    </row>
    <row r="552" spans="1:7">
      <c r="A552" s="109"/>
      <c r="B552" s="110"/>
      <c r="C552" s="111"/>
      <c r="D552" s="65"/>
      <c r="E552" s="65"/>
      <c r="F552" s="65"/>
      <c r="G552" s="65"/>
    </row>
    <row r="553" spans="1:7">
      <c r="A553" s="109"/>
      <c r="B553" s="110"/>
      <c r="C553" s="111"/>
      <c r="D553" s="65"/>
      <c r="E553" s="65"/>
      <c r="F553" s="65"/>
      <c r="G553" s="65"/>
    </row>
    <row r="554" spans="1:7">
      <c r="A554" s="109"/>
      <c r="B554" s="110"/>
      <c r="C554" s="111"/>
      <c r="D554" s="65"/>
      <c r="E554" s="65"/>
      <c r="F554" s="65"/>
      <c r="G554" s="65"/>
    </row>
    <row r="555" spans="1:7">
      <c r="A555" s="109"/>
      <c r="B555" s="110"/>
      <c r="C555" s="111"/>
      <c r="D555" s="65"/>
      <c r="E555" s="65"/>
      <c r="F555" s="65"/>
      <c r="G555" s="65"/>
    </row>
    <row r="556" spans="1:7">
      <c r="A556" s="109"/>
      <c r="B556" s="110"/>
      <c r="C556" s="111"/>
      <c r="D556" s="65"/>
      <c r="E556" s="65"/>
      <c r="F556" s="65"/>
      <c r="G556" s="65"/>
    </row>
    <row r="557" spans="1:7">
      <c r="A557" s="109"/>
      <c r="B557" s="110"/>
      <c r="C557" s="111"/>
      <c r="D557" s="65"/>
      <c r="E557" s="65"/>
      <c r="F557" s="65"/>
      <c r="G557" s="65"/>
    </row>
    <row r="558" spans="1:7">
      <c r="A558" s="109"/>
      <c r="B558" s="110"/>
      <c r="C558" s="111"/>
      <c r="D558" s="65"/>
      <c r="E558" s="65"/>
      <c r="F558" s="65"/>
      <c r="G558" s="65"/>
    </row>
    <row r="559" spans="1:7">
      <c r="A559" s="109"/>
      <c r="B559" s="110"/>
      <c r="C559" s="111"/>
      <c r="D559" s="65"/>
      <c r="E559" s="65"/>
      <c r="F559" s="65"/>
      <c r="G559" s="65"/>
    </row>
    <row r="560" spans="1:7">
      <c r="A560" s="109"/>
      <c r="B560" s="110"/>
      <c r="C560" s="111"/>
      <c r="D560" s="65"/>
      <c r="E560" s="65"/>
      <c r="F560" s="65"/>
      <c r="G560" s="65"/>
    </row>
    <row r="561" spans="1:7">
      <c r="A561" s="109"/>
      <c r="B561" s="110"/>
      <c r="C561" s="111"/>
      <c r="D561" s="65"/>
      <c r="E561" s="65"/>
      <c r="F561" s="65"/>
      <c r="G561" s="65"/>
    </row>
    <row r="562" spans="1:7">
      <c r="A562" s="109"/>
      <c r="B562" s="110"/>
      <c r="C562" s="111"/>
      <c r="D562" s="65"/>
      <c r="E562" s="65"/>
      <c r="F562" s="65"/>
      <c r="G562" s="65"/>
    </row>
    <row r="563" spans="1:7">
      <c r="A563" s="109"/>
      <c r="B563" s="110"/>
      <c r="C563" s="111"/>
      <c r="D563" s="65"/>
      <c r="E563" s="65"/>
      <c r="F563" s="65"/>
      <c r="G563" s="65"/>
    </row>
    <row r="564" spans="1:7">
      <c r="A564" s="109"/>
      <c r="B564" s="110"/>
      <c r="C564" s="111"/>
      <c r="D564" s="65"/>
      <c r="E564" s="65"/>
      <c r="F564" s="65"/>
      <c r="G564" s="65"/>
    </row>
    <row r="565" spans="1:7">
      <c r="A565" s="109"/>
      <c r="B565" s="110"/>
      <c r="C565" s="111"/>
      <c r="D565" s="65"/>
      <c r="E565" s="65"/>
      <c r="F565" s="65"/>
      <c r="G565" s="65"/>
    </row>
    <row r="566" spans="1:7">
      <c r="A566" s="109"/>
      <c r="B566" s="110"/>
      <c r="C566" s="111"/>
      <c r="D566" s="65"/>
      <c r="E566" s="65"/>
      <c r="F566" s="65"/>
      <c r="G566" s="65"/>
    </row>
    <row r="567" spans="1:7">
      <c r="A567" s="109"/>
      <c r="B567" s="110"/>
      <c r="C567" s="111"/>
      <c r="D567" s="65"/>
      <c r="E567" s="65"/>
      <c r="F567" s="65"/>
      <c r="G567" s="65"/>
    </row>
    <row r="568" spans="1:7">
      <c r="A568" s="109"/>
      <c r="B568" s="110"/>
      <c r="C568" s="111"/>
      <c r="D568" s="65"/>
      <c r="E568" s="65"/>
      <c r="F568" s="65"/>
      <c r="G568" s="65"/>
    </row>
    <row r="569" spans="1:7">
      <c r="A569" s="109"/>
      <c r="B569" s="110"/>
      <c r="C569" s="111"/>
      <c r="D569" s="65"/>
      <c r="E569" s="65"/>
      <c r="F569" s="65"/>
      <c r="G569" s="65"/>
    </row>
    <row r="570" spans="1:7">
      <c r="A570" s="109"/>
      <c r="B570" s="110"/>
      <c r="C570" s="111"/>
      <c r="D570" s="65"/>
      <c r="E570" s="65"/>
      <c r="F570" s="65"/>
      <c r="G570" s="65"/>
    </row>
    <row r="571" spans="1:7">
      <c r="A571" s="109"/>
      <c r="B571" s="110"/>
      <c r="C571" s="111"/>
      <c r="D571" s="65"/>
      <c r="E571" s="65"/>
      <c r="F571" s="65"/>
      <c r="G571" s="65"/>
    </row>
    <row r="572" spans="1:7">
      <c r="A572" s="109"/>
      <c r="B572" s="110"/>
      <c r="C572" s="111"/>
      <c r="D572" s="65"/>
      <c r="E572" s="65"/>
      <c r="F572" s="65"/>
      <c r="G572" s="65"/>
    </row>
    <row r="573" spans="1:7">
      <c r="A573" s="109"/>
      <c r="B573" s="110"/>
      <c r="C573" s="111"/>
      <c r="D573" s="65"/>
      <c r="E573" s="65"/>
      <c r="F573" s="65"/>
      <c r="G573" s="65"/>
    </row>
    <row r="574" spans="1:7">
      <c r="A574" s="109"/>
      <c r="B574" s="110"/>
      <c r="C574" s="111"/>
      <c r="D574" s="65"/>
      <c r="E574" s="65"/>
      <c r="F574" s="65"/>
      <c r="G574" s="65"/>
    </row>
    <row r="575" spans="1:7">
      <c r="A575" s="109"/>
      <c r="B575" s="110"/>
      <c r="C575" s="111"/>
      <c r="D575" s="65"/>
      <c r="E575" s="65"/>
      <c r="F575" s="65"/>
      <c r="G575" s="65"/>
    </row>
    <row r="576" spans="1:7">
      <c r="A576" s="109"/>
      <c r="B576" s="110"/>
      <c r="C576" s="111"/>
      <c r="D576" s="65"/>
      <c r="E576" s="65"/>
      <c r="F576" s="65"/>
      <c r="G576" s="65"/>
    </row>
    <row r="577" spans="1:7">
      <c r="A577" s="109"/>
      <c r="B577" s="110"/>
      <c r="C577" s="111"/>
      <c r="D577" s="65"/>
      <c r="E577" s="65"/>
      <c r="F577" s="65"/>
      <c r="G577" s="65"/>
    </row>
    <row r="578" spans="1:7">
      <c r="A578" s="109"/>
      <c r="B578" s="110"/>
      <c r="C578" s="111"/>
      <c r="D578" s="65"/>
      <c r="E578" s="65"/>
      <c r="F578" s="65"/>
      <c r="G578" s="65"/>
    </row>
    <row r="579" spans="1:7">
      <c r="A579" s="109"/>
      <c r="B579" s="110"/>
      <c r="C579" s="111"/>
      <c r="D579" s="65"/>
      <c r="E579" s="65"/>
      <c r="F579" s="65"/>
      <c r="G579" s="65"/>
    </row>
    <row r="580" spans="1:7">
      <c r="A580" s="109"/>
      <c r="B580" s="110"/>
      <c r="C580" s="111"/>
      <c r="D580" s="65"/>
      <c r="E580" s="65"/>
      <c r="F580" s="65"/>
      <c r="G580" s="65"/>
    </row>
    <row r="581" spans="1:7">
      <c r="A581" s="109"/>
      <c r="B581" s="110"/>
      <c r="C581" s="111"/>
      <c r="D581" s="65"/>
      <c r="E581" s="65"/>
      <c r="F581" s="65"/>
      <c r="G581" s="65"/>
    </row>
    <row r="582" spans="1:7">
      <c r="A582" s="109"/>
      <c r="B582" s="110"/>
      <c r="C582" s="111"/>
      <c r="D582" s="65"/>
      <c r="E582" s="65"/>
      <c r="F582" s="65"/>
      <c r="G582" s="65"/>
    </row>
    <row r="583" spans="1:7">
      <c r="A583" s="109"/>
      <c r="B583" s="110"/>
      <c r="C583" s="111"/>
      <c r="D583" s="65"/>
      <c r="E583" s="65"/>
      <c r="F583" s="65"/>
      <c r="G583" s="65"/>
    </row>
    <row r="584" spans="1:7">
      <c r="A584" s="109"/>
      <c r="B584" s="110"/>
      <c r="C584" s="111"/>
      <c r="D584" s="65"/>
      <c r="E584" s="65"/>
      <c r="F584" s="65"/>
      <c r="G584" s="65"/>
    </row>
    <row r="585" spans="1:7">
      <c r="A585" s="109"/>
      <c r="B585" s="110"/>
      <c r="C585" s="111"/>
      <c r="D585" s="65"/>
      <c r="E585" s="65"/>
      <c r="F585" s="65"/>
      <c r="G585" s="65"/>
    </row>
    <row r="586" spans="1:7">
      <c r="A586" s="109"/>
      <c r="B586" s="110"/>
      <c r="C586" s="111"/>
      <c r="D586" s="65"/>
      <c r="E586" s="65"/>
      <c r="F586" s="65"/>
      <c r="G586" s="65"/>
    </row>
    <row r="587" spans="1:7">
      <c r="A587" s="109"/>
      <c r="B587" s="110"/>
      <c r="C587" s="111"/>
      <c r="D587" s="65"/>
      <c r="E587" s="65"/>
      <c r="F587" s="65"/>
      <c r="G587" s="65"/>
    </row>
    <row r="588" spans="1:7">
      <c r="A588" s="109"/>
      <c r="B588" s="110"/>
      <c r="C588" s="111"/>
      <c r="D588" s="65"/>
      <c r="E588" s="65"/>
      <c r="F588" s="65"/>
      <c r="G588" s="65"/>
    </row>
    <row r="589" spans="1:7">
      <c r="A589" s="109"/>
      <c r="B589" s="110"/>
      <c r="C589" s="111"/>
      <c r="D589" s="65"/>
      <c r="E589" s="65"/>
      <c r="F589" s="65"/>
      <c r="G589" s="65"/>
    </row>
    <row r="590" spans="1:7">
      <c r="A590" s="109"/>
      <c r="B590" s="110"/>
      <c r="C590" s="111"/>
      <c r="D590" s="65"/>
      <c r="E590" s="65"/>
      <c r="F590" s="65"/>
      <c r="G590" s="65"/>
    </row>
    <row r="591" spans="1:7">
      <c r="A591" s="109"/>
      <c r="B591" s="110"/>
      <c r="C591" s="111"/>
      <c r="D591" s="65"/>
      <c r="E591" s="65"/>
      <c r="F591" s="65"/>
      <c r="G591" s="65"/>
    </row>
    <row r="592" spans="1:7">
      <c r="A592" s="109"/>
      <c r="B592" s="110"/>
      <c r="C592" s="111"/>
      <c r="D592" s="65"/>
      <c r="E592" s="65"/>
      <c r="F592" s="65"/>
      <c r="G592" s="65"/>
    </row>
    <row r="593" spans="1:7">
      <c r="A593" s="109"/>
      <c r="B593" s="110"/>
      <c r="C593" s="111"/>
      <c r="D593" s="65"/>
      <c r="E593" s="65"/>
      <c r="F593" s="65"/>
      <c r="G593" s="65"/>
    </row>
    <row r="594" spans="1:7">
      <c r="A594" s="109"/>
      <c r="B594" s="110"/>
      <c r="C594" s="111"/>
      <c r="D594" s="65"/>
      <c r="E594" s="65"/>
      <c r="F594" s="65"/>
      <c r="G594" s="65"/>
    </row>
    <row r="595" spans="1:7">
      <c r="A595" s="109"/>
      <c r="B595" s="110"/>
      <c r="C595" s="111"/>
      <c r="D595" s="65"/>
      <c r="E595" s="65"/>
      <c r="F595" s="65"/>
      <c r="G595" s="65"/>
    </row>
    <row r="596" spans="1:7">
      <c r="A596" s="109"/>
      <c r="B596" s="110"/>
      <c r="C596" s="111"/>
      <c r="D596" s="65"/>
      <c r="E596" s="65"/>
      <c r="F596" s="65"/>
      <c r="G596" s="65"/>
    </row>
    <row r="597" spans="1:7">
      <c r="A597" s="109"/>
      <c r="B597" s="110"/>
      <c r="C597" s="111"/>
      <c r="D597" s="65"/>
      <c r="E597" s="65"/>
      <c r="F597" s="65"/>
      <c r="G597" s="65"/>
    </row>
    <row r="598" spans="1:7">
      <c r="A598" s="109"/>
      <c r="B598" s="110"/>
      <c r="C598" s="111"/>
      <c r="D598" s="65"/>
      <c r="E598" s="65"/>
      <c r="F598" s="65"/>
      <c r="G598" s="65"/>
    </row>
    <row r="599" spans="1:7">
      <c r="A599" s="109"/>
      <c r="B599" s="110"/>
      <c r="C599" s="111"/>
      <c r="D599" s="65"/>
      <c r="E599" s="65"/>
      <c r="F599" s="65"/>
      <c r="G599" s="65"/>
    </row>
    <row r="600" spans="1:7">
      <c r="A600" s="109"/>
      <c r="B600" s="110"/>
      <c r="C600" s="111"/>
      <c r="D600" s="65"/>
      <c r="E600" s="65"/>
      <c r="F600" s="65"/>
      <c r="G600" s="65"/>
    </row>
    <row r="601" spans="1:7">
      <c r="A601" s="109"/>
      <c r="B601" s="110"/>
      <c r="C601" s="111"/>
      <c r="D601" s="65"/>
      <c r="E601" s="65"/>
      <c r="F601" s="65"/>
      <c r="G601" s="65"/>
    </row>
    <row r="602" spans="1:7">
      <c r="A602" s="109"/>
      <c r="B602" s="110"/>
      <c r="C602" s="111"/>
      <c r="D602" s="65"/>
      <c r="E602" s="65"/>
      <c r="F602" s="65"/>
      <c r="G602" s="65"/>
    </row>
    <row r="603" spans="1:7">
      <c r="A603" s="109"/>
      <c r="B603" s="110"/>
      <c r="C603" s="111"/>
      <c r="D603" s="65"/>
      <c r="E603" s="65"/>
      <c r="F603" s="65"/>
      <c r="G603" s="65"/>
    </row>
    <row r="604" spans="1:7">
      <c r="A604" s="109"/>
      <c r="B604" s="110"/>
      <c r="C604" s="111"/>
      <c r="D604" s="65"/>
      <c r="E604" s="65"/>
      <c r="F604" s="65"/>
      <c r="G604" s="65"/>
    </row>
    <row r="605" spans="1:7">
      <c r="A605" s="109"/>
      <c r="B605" s="110"/>
      <c r="C605" s="111"/>
      <c r="D605" s="65"/>
      <c r="E605" s="65"/>
      <c r="F605" s="65"/>
      <c r="G605" s="65"/>
    </row>
    <row r="606" spans="1:7">
      <c r="A606" s="109"/>
      <c r="B606" s="110"/>
      <c r="C606" s="111"/>
      <c r="D606" s="65"/>
      <c r="E606" s="65"/>
      <c r="F606" s="65"/>
      <c r="G606" s="65"/>
    </row>
    <row r="607" spans="1:7">
      <c r="A607" s="109"/>
      <c r="B607" s="110"/>
      <c r="C607" s="111"/>
      <c r="D607" s="65"/>
      <c r="E607" s="65"/>
      <c r="F607" s="65"/>
      <c r="G607" s="65"/>
    </row>
    <row r="608" spans="1:7">
      <c r="A608" s="109"/>
      <c r="B608" s="110"/>
      <c r="C608" s="111"/>
      <c r="D608" s="65"/>
      <c r="E608" s="65"/>
      <c r="F608" s="65"/>
      <c r="G608" s="65"/>
    </row>
    <row r="609" spans="1:7">
      <c r="A609" s="109"/>
      <c r="B609" s="110"/>
      <c r="C609" s="111"/>
      <c r="D609" s="65"/>
      <c r="E609" s="65"/>
      <c r="F609" s="65"/>
      <c r="G609" s="65"/>
    </row>
    <row r="610" spans="1:7">
      <c r="A610" s="109"/>
      <c r="B610" s="110"/>
      <c r="C610" s="111"/>
      <c r="D610" s="65"/>
      <c r="E610" s="65"/>
      <c r="F610" s="65"/>
      <c r="G610" s="65"/>
    </row>
    <row r="611" spans="1:7">
      <c r="A611" s="109"/>
      <c r="B611" s="110"/>
      <c r="C611" s="111"/>
      <c r="D611" s="65"/>
      <c r="E611" s="65"/>
      <c r="F611" s="65"/>
      <c r="G611" s="65"/>
    </row>
    <row r="612" spans="1:7">
      <c r="A612" s="109"/>
      <c r="B612" s="110"/>
      <c r="C612" s="111"/>
      <c r="D612" s="65"/>
      <c r="E612" s="65"/>
      <c r="F612" s="65"/>
      <c r="G612" s="65"/>
    </row>
    <row r="613" spans="1:7">
      <c r="A613" s="109"/>
      <c r="B613" s="110"/>
      <c r="C613" s="111"/>
      <c r="D613" s="65"/>
      <c r="E613" s="65"/>
      <c r="F613" s="65"/>
      <c r="G613" s="65"/>
    </row>
    <row r="614" spans="1:7">
      <c r="A614" s="109"/>
      <c r="B614" s="110"/>
      <c r="C614" s="111"/>
      <c r="D614" s="65"/>
      <c r="E614" s="65"/>
      <c r="F614" s="65"/>
      <c r="G614" s="65"/>
    </row>
    <row r="615" spans="1:7">
      <c r="A615" s="109"/>
      <c r="B615" s="110"/>
      <c r="C615" s="111"/>
      <c r="D615" s="65"/>
      <c r="E615" s="65"/>
      <c r="F615" s="65"/>
      <c r="G615" s="65"/>
    </row>
    <row r="616" spans="1:7">
      <c r="A616" s="109"/>
      <c r="B616" s="110"/>
      <c r="C616" s="111"/>
      <c r="D616" s="65"/>
      <c r="E616" s="65"/>
      <c r="F616" s="65"/>
      <c r="G616" s="65"/>
    </row>
    <row r="617" spans="1:7">
      <c r="A617" s="109"/>
      <c r="B617" s="110"/>
      <c r="C617" s="111"/>
      <c r="D617" s="65"/>
      <c r="E617" s="65"/>
      <c r="F617" s="65"/>
      <c r="G617" s="65"/>
    </row>
    <row r="618" spans="1:7">
      <c r="A618" s="109"/>
      <c r="B618" s="110"/>
      <c r="C618" s="111"/>
      <c r="D618" s="65"/>
      <c r="E618" s="65"/>
      <c r="F618" s="65"/>
      <c r="G618" s="65"/>
    </row>
    <row r="619" spans="1:7">
      <c r="A619" s="109"/>
      <c r="B619" s="110"/>
      <c r="C619" s="111"/>
      <c r="D619" s="65"/>
      <c r="E619" s="65"/>
      <c r="F619" s="65"/>
      <c r="G619" s="65"/>
    </row>
    <row r="620" spans="1:7">
      <c r="A620" s="109"/>
      <c r="B620" s="110"/>
      <c r="C620" s="111"/>
      <c r="D620" s="65"/>
      <c r="E620" s="65"/>
      <c r="F620" s="65"/>
      <c r="G620" s="65"/>
    </row>
    <row r="621" spans="1:7">
      <c r="A621" s="109"/>
      <c r="B621" s="110"/>
      <c r="C621" s="111"/>
      <c r="D621" s="65"/>
      <c r="E621" s="65"/>
      <c r="F621" s="65"/>
      <c r="G621" s="65"/>
    </row>
    <row r="622" spans="1:7">
      <c r="A622" s="109"/>
      <c r="B622" s="110"/>
      <c r="C622" s="111"/>
      <c r="D622" s="65"/>
      <c r="E622" s="65"/>
      <c r="F622" s="65"/>
      <c r="G622" s="65"/>
    </row>
    <row r="623" spans="1:7">
      <c r="A623" s="109"/>
      <c r="B623" s="110"/>
      <c r="C623" s="111"/>
      <c r="D623" s="65"/>
      <c r="E623" s="65"/>
      <c r="F623" s="65"/>
      <c r="G623" s="65"/>
    </row>
    <row r="624" spans="1:7">
      <c r="A624" s="109"/>
      <c r="B624" s="110"/>
      <c r="C624" s="111"/>
      <c r="D624" s="65"/>
      <c r="E624" s="65"/>
      <c r="F624" s="65"/>
      <c r="G624" s="65"/>
    </row>
    <row r="625" spans="1:7">
      <c r="A625" s="109"/>
      <c r="B625" s="110"/>
      <c r="C625" s="111"/>
      <c r="D625" s="65"/>
      <c r="E625" s="65"/>
      <c r="F625" s="65"/>
      <c r="G625" s="65"/>
    </row>
    <row r="626" spans="1:7">
      <c r="A626" s="109"/>
      <c r="B626" s="110"/>
      <c r="C626" s="111"/>
      <c r="D626" s="65"/>
      <c r="E626" s="65"/>
      <c r="F626" s="65"/>
      <c r="G626" s="65"/>
    </row>
    <row r="627" spans="1:7">
      <c r="A627" s="109"/>
      <c r="B627" s="110"/>
      <c r="C627" s="111"/>
      <c r="D627" s="65"/>
      <c r="E627" s="65"/>
      <c r="F627" s="65"/>
      <c r="G627" s="65"/>
    </row>
    <row r="628" spans="1:7">
      <c r="A628" s="109"/>
      <c r="B628" s="110"/>
      <c r="C628" s="111"/>
      <c r="D628" s="65"/>
      <c r="E628" s="65"/>
      <c r="F628" s="65"/>
      <c r="G628" s="65"/>
    </row>
    <row r="629" spans="1:7">
      <c r="A629" s="109"/>
      <c r="B629" s="110"/>
      <c r="C629" s="111"/>
      <c r="D629" s="65"/>
      <c r="E629" s="65"/>
      <c r="F629" s="65"/>
      <c r="G629" s="65"/>
    </row>
    <row r="630" spans="1:7">
      <c r="A630" s="109"/>
      <c r="B630" s="110"/>
      <c r="C630" s="111"/>
      <c r="D630" s="65"/>
      <c r="E630" s="65"/>
      <c r="F630" s="65"/>
      <c r="G630" s="65"/>
    </row>
    <row r="631" spans="1:7">
      <c r="A631" s="109"/>
      <c r="B631" s="110"/>
      <c r="C631" s="111"/>
      <c r="D631" s="65"/>
      <c r="E631" s="65"/>
      <c r="F631" s="65"/>
      <c r="G631" s="65"/>
    </row>
    <row r="632" spans="1:7">
      <c r="A632" s="109"/>
      <c r="B632" s="110"/>
      <c r="C632" s="111"/>
      <c r="D632" s="65"/>
      <c r="E632" s="65"/>
      <c r="F632" s="65"/>
      <c r="G632" s="65"/>
    </row>
    <row r="633" spans="1:7">
      <c r="A633" s="109"/>
      <c r="B633" s="110"/>
      <c r="C633" s="111"/>
      <c r="D633" s="65"/>
      <c r="E633" s="65"/>
      <c r="F633" s="65"/>
      <c r="G633" s="65"/>
    </row>
    <row r="634" spans="1:7">
      <c r="A634" s="109"/>
      <c r="B634" s="110"/>
      <c r="C634" s="111"/>
      <c r="D634" s="65"/>
      <c r="E634" s="65"/>
      <c r="F634" s="65"/>
      <c r="G634" s="65"/>
    </row>
    <row r="635" spans="1:7">
      <c r="A635" s="109"/>
      <c r="B635" s="110"/>
      <c r="C635" s="111"/>
      <c r="D635" s="65"/>
      <c r="E635" s="65"/>
      <c r="F635" s="65"/>
      <c r="G635" s="65"/>
    </row>
    <row r="636" spans="1:7">
      <c r="A636" s="109"/>
      <c r="B636" s="110"/>
      <c r="C636" s="111"/>
      <c r="D636" s="65"/>
      <c r="E636" s="65"/>
      <c r="F636" s="65"/>
      <c r="G636" s="65"/>
    </row>
    <row r="637" spans="1:7">
      <c r="A637" s="109"/>
      <c r="B637" s="110"/>
      <c r="C637" s="111"/>
      <c r="D637" s="65"/>
      <c r="E637" s="65"/>
      <c r="F637" s="65"/>
      <c r="G637" s="65"/>
    </row>
    <row r="638" spans="1:7">
      <c r="A638" s="109"/>
      <c r="B638" s="110"/>
      <c r="C638" s="111"/>
      <c r="D638" s="65"/>
      <c r="E638" s="65"/>
      <c r="F638" s="65"/>
      <c r="G638" s="65"/>
    </row>
    <row r="639" spans="1:7">
      <c r="A639" s="109"/>
      <c r="B639" s="110"/>
      <c r="C639" s="111"/>
      <c r="D639" s="65"/>
      <c r="E639" s="65"/>
      <c r="F639" s="65"/>
      <c r="G639" s="65"/>
    </row>
    <row r="640" spans="1:7">
      <c r="A640" s="109"/>
      <c r="B640" s="110"/>
      <c r="C640" s="111"/>
      <c r="D640" s="65"/>
      <c r="E640" s="65"/>
      <c r="F640" s="65"/>
      <c r="G640" s="65"/>
    </row>
    <row r="641" spans="1:7">
      <c r="A641" s="109"/>
      <c r="B641" s="110"/>
      <c r="C641" s="111"/>
      <c r="D641" s="65"/>
      <c r="E641" s="65"/>
      <c r="F641" s="65"/>
      <c r="G641" s="65"/>
    </row>
    <row r="642" spans="1:7">
      <c r="A642" s="109"/>
      <c r="B642" s="110"/>
      <c r="C642" s="111"/>
      <c r="D642" s="65"/>
      <c r="E642" s="65"/>
      <c r="F642" s="65"/>
      <c r="G642" s="65"/>
    </row>
    <row r="643" spans="1:7">
      <c r="A643" s="109"/>
      <c r="B643" s="110"/>
      <c r="C643" s="111"/>
      <c r="D643" s="65"/>
      <c r="E643" s="65"/>
      <c r="F643" s="65"/>
      <c r="G643" s="65"/>
    </row>
    <row r="644" spans="1:7">
      <c r="A644" s="109"/>
      <c r="B644" s="110"/>
      <c r="C644" s="111"/>
      <c r="D644" s="65"/>
      <c r="E644" s="65"/>
      <c r="F644" s="65"/>
      <c r="G644" s="65"/>
    </row>
    <row r="645" spans="1:7">
      <c r="A645" s="109"/>
      <c r="B645" s="110"/>
      <c r="C645" s="111"/>
      <c r="D645" s="65"/>
      <c r="E645" s="65"/>
      <c r="F645" s="65"/>
      <c r="G645" s="65"/>
    </row>
    <row r="646" spans="1:7">
      <c r="A646" s="109"/>
      <c r="B646" s="110"/>
      <c r="C646" s="111"/>
      <c r="D646" s="65"/>
      <c r="E646" s="65"/>
      <c r="F646" s="65"/>
      <c r="G646" s="65"/>
    </row>
    <row r="647" spans="1:7">
      <c r="A647" s="109"/>
      <c r="B647" s="110"/>
      <c r="C647" s="111"/>
      <c r="D647" s="65"/>
      <c r="E647" s="65"/>
      <c r="F647" s="65"/>
      <c r="G647" s="65"/>
    </row>
    <row r="648" spans="1:7">
      <c r="A648" s="109"/>
      <c r="B648" s="110"/>
      <c r="C648" s="111"/>
      <c r="D648" s="65"/>
      <c r="E648" s="65"/>
      <c r="F648" s="65"/>
      <c r="G648" s="65"/>
    </row>
    <row r="649" spans="1:7">
      <c r="A649" s="109"/>
      <c r="B649" s="110"/>
      <c r="C649" s="111"/>
      <c r="D649" s="65"/>
      <c r="E649" s="65"/>
      <c r="F649" s="65"/>
      <c r="G649" s="65"/>
    </row>
    <row r="650" spans="1:7">
      <c r="A650" s="109"/>
      <c r="B650" s="110"/>
      <c r="C650" s="111"/>
      <c r="D650" s="65"/>
      <c r="E650" s="65"/>
      <c r="F650" s="65"/>
      <c r="G650" s="65"/>
    </row>
    <row r="651" spans="1:7">
      <c r="A651" s="109"/>
      <c r="B651" s="110"/>
      <c r="C651" s="111"/>
      <c r="D651" s="65"/>
      <c r="E651" s="65"/>
      <c r="F651" s="65"/>
      <c r="G651" s="65"/>
    </row>
    <row r="652" spans="1:7">
      <c r="A652" s="109"/>
      <c r="B652" s="110"/>
      <c r="C652" s="111"/>
      <c r="D652" s="65"/>
      <c r="E652" s="65"/>
      <c r="F652" s="65"/>
      <c r="G652" s="65"/>
    </row>
    <row r="653" spans="1:7">
      <c r="A653" s="109"/>
      <c r="B653" s="110"/>
      <c r="C653" s="111"/>
      <c r="D653" s="65"/>
      <c r="E653" s="65"/>
      <c r="F653" s="65"/>
      <c r="G653" s="65"/>
    </row>
    <row r="654" spans="1:7">
      <c r="A654" s="109"/>
      <c r="B654" s="110"/>
      <c r="C654" s="111"/>
      <c r="D654" s="65"/>
      <c r="E654" s="65"/>
      <c r="F654" s="65"/>
      <c r="G654" s="65"/>
    </row>
    <row r="655" spans="1:7">
      <c r="A655" s="109"/>
      <c r="B655" s="110"/>
      <c r="C655" s="111"/>
      <c r="D655" s="65"/>
      <c r="E655" s="65"/>
      <c r="F655" s="65"/>
      <c r="G655" s="65"/>
    </row>
    <row r="656" spans="1:7">
      <c r="A656" s="109"/>
      <c r="B656" s="110"/>
      <c r="C656" s="111"/>
      <c r="D656" s="65"/>
      <c r="E656" s="65"/>
      <c r="F656" s="65"/>
      <c r="G656" s="65"/>
    </row>
    <row r="657" spans="1:7">
      <c r="A657" s="109"/>
      <c r="B657" s="110"/>
      <c r="C657" s="111"/>
      <c r="D657" s="65"/>
      <c r="E657" s="65"/>
      <c r="F657" s="65"/>
      <c r="G657" s="65"/>
    </row>
    <row r="658" spans="1:7">
      <c r="A658" s="109"/>
      <c r="B658" s="110"/>
      <c r="C658" s="111"/>
      <c r="D658" s="65"/>
      <c r="E658" s="65"/>
      <c r="F658" s="65"/>
      <c r="G658" s="65"/>
    </row>
    <row r="659" spans="1:7">
      <c r="A659" s="109"/>
      <c r="B659" s="110"/>
      <c r="C659" s="111"/>
      <c r="D659" s="65"/>
      <c r="E659" s="65"/>
      <c r="F659" s="65"/>
      <c r="G659" s="65"/>
    </row>
    <row r="660" spans="1:7">
      <c r="A660" s="109"/>
      <c r="B660" s="110"/>
      <c r="C660" s="111"/>
      <c r="D660" s="65"/>
      <c r="E660" s="65"/>
      <c r="F660" s="65"/>
      <c r="G660" s="65"/>
    </row>
    <row r="661" spans="1:7">
      <c r="A661" s="109"/>
      <c r="B661" s="110"/>
      <c r="C661" s="111"/>
      <c r="D661" s="65"/>
      <c r="E661" s="65"/>
      <c r="F661" s="65"/>
      <c r="G661" s="65"/>
    </row>
    <row r="662" spans="1:7">
      <c r="A662" s="109"/>
      <c r="B662" s="110"/>
      <c r="C662" s="111"/>
      <c r="D662" s="65"/>
      <c r="E662" s="65"/>
      <c r="F662" s="65"/>
      <c r="G662" s="65"/>
    </row>
    <row r="663" spans="1:7">
      <c r="A663" s="109"/>
      <c r="B663" s="110"/>
      <c r="C663" s="111"/>
      <c r="D663" s="65"/>
      <c r="E663" s="65"/>
      <c r="F663" s="65"/>
      <c r="G663" s="65"/>
    </row>
    <row r="664" spans="1:7">
      <c r="A664" s="109"/>
      <c r="B664" s="110"/>
      <c r="C664" s="111"/>
      <c r="D664" s="65"/>
      <c r="E664" s="65"/>
      <c r="F664" s="65"/>
      <c r="G664" s="65"/>
    </row>
    <row r="665" spans="1:7">
      <c r="A665" s="109"/>
      <c r="B665" s="110"/>
      <c r="C665" s="111"/>
      <c r="D665" s="65"/>
      <c r="E665" s="65"/>
      <c r="F665" s="65"/>
      <c r="G665" s="65"/>
    </row>
    <row r="666" spans="1:7">
      <c r="A666" s="109"/>
      <c r="B666" s="110"/>
      <c r="C666" s="111"/>
      <c r="D666" s="65"/>
      <c r="E666" s="65"/>
      <c r="F666" s="65"/>
      <c r="G666" s="65"/>
    </row>
    <row r="667" spans="1:7">
      <c r="A667" s="109"/>
      <c r="B667" s="110"/>
      <c r="C667" s="111"/>
      <c r="D667" s="65"/>
      <c r="E667" s="65"/>
      <c r="F667" s="65"/>
      <c r="G667" s="65"/>
    </row>
    <row r="668" spans="1:7">
      <c r="A668" s="109"/>
      <c r="B668" s="110"/>
      <c r="C668" s="111"/>
      <c r="D668" s="65"/>
      <c r="E668" s="65"/>
      <c r="F668" s="65"/>
      <c r="G668" s="65"/>
    </row>
    <row r="669" spans="1:7">
      <c r="A669" s="109"/>
      <c r="B669" s="110"/>
      <c r="C669" s="111"/>
      <c r="D669" s="65"/>
      <c r="E669" s="65"/>
      <c r="F669" s="65"/>
      <c r="G669" s="65"/>
    </row>
    <row r="670" spans="1:7">
      <c r="A670" s="109"/>
      <c r="B670" s="110"/>
      <c r="C670" s="111"/>
      <c r="D670" s="65"/>
      <c r="E670" s="65"/>
      <c r="F670" s="65"/>
      <c r="G670" s="65"/>
    </row>
    <row r="671" spans="1:7">
      <c r="A671" s="109"/>
      <c r="B671" s="110"/>
      <c r="C671" s="111"/>
      <c r="D671" s="65"/>
      <c r="E671" s="65"/>
      <c r="F671" s="65"/>
      <c r="G671" s="65"/>
    </row>
    <row r="672" spans="1:7">
      <c r="A672" s="109"/>
      <c r="B672" s="110"/>
      <c r="C672" s="111"/>
      <c r="D672" s="65"/>
      <c r="E672" s="65"/>
      <c r="F672" s="65"/>
      <c r="G672" s="65"/>
    </row>
    <row r="673" spans="1:7">
      <c r="A673" s="109"/>
      <c r="B673" s="110"/>
      <c r="C673" s="111"/>
      <c r="D673" s="65"/>
      <c r="E673" s="65"/>
      <c r="F673" s="65"/>
      <c r="G673" s="65"/>
    </row>
    <row r="674" spans="1:7">
      <c r="A674" s="109"/>
      <c r="B674" s="110"/>
      <c r="C674" s="111"/>
      <c r="D674" s="65"/>
      <c r="E674" s="65"/>
      <c r="F674" s="65"/>
      <c r="G674" s="65"/>
    </row>
    <row r="675" spans="1:7">
      <c r="A675" s="109"/>
      <c r="B675" s="110"/>
      <c r="C675" s="111"/>
      <c r="D675" s="65"/>
      <c r="E675" s="65"/>
      <c r="F675" s="65"/>
      <c r="G675" s="65"/>
    </row>
    <row r="676" spans="1:7">
      <c r="A676" s="109"/>
      <c r="B676" s="110"/>
      <c r="C676" s="111"/>
      <c r="D676" s="65"/>
      <c r="E676" s="65"/>
      <c r="F676" s="65"/>
      <c r="G676" s="65"/>
    </row>
    <row r="677" spans="1:7">
      <c r="A677" s="109"/>
      <c r="B677" s="110"/>
      <c r="C677" s="111"/>
      <c r="D677" s="65"/>
      <c r="E677" s="65"/>
      <c r="F677" s="65"/>
      <c r="G677" s="65"/>
    </row>
    <row r="678" spans="1:7">
      <c r="A678" s="109"/>
      <c r="B678" s="110"/>
      <c r="C678" s="111"/>
      <c r="D678" s="65"/>
      <c r="E678" s="65"/>
      <c r="F678" s="65"/>
      <c r="G678" s="65"/>
    </row>
    <row r="679" spans="1:7">
      <c r="A679" s="109"/>
      <c r="B679" s="110"/>
      <c r="C679" s="111"/>
      <c r="D679" s="65"/>
      <c r="E679" s="65"/>
      <c r="F679" s="65"/>
      <c r="G679" s="65"/>
    </row>
    <row r="680" spans="1:7">
      <c r="A680" s="109"/>
      <c r="B680" s="110"/>
      <c r="C680" s="111"/>
      <c r="D680" s="65"/>
      <c r="E680" s="65"/>
      <c r="F680" s="65"/>
      <c r="G680" s="65"/>
    </row>
    <row r="681" spans="1:7">
      <c r="A681" s="109"/>
      <c r="B681" s="110"/>
      <c r="C681" s="111"/>
      <c r="D681" s="65"/>
      <c r="E681" s="65"/>
      <c r="F681" s="65"/>
      <c r="G681" s="65"/>
    </row>
    <row r="682" spans="1:7">
      <c r="A682" s="109"/>
      <c r="B682" s="110"/>
      <c r="C682" s="111"/>
      <c r="D682" s="65"/>
      <c r="E682" s="65"/>
      <c r="F682" s="65"/>
      <c r="G682" s="65"/>
    </row>
    <row r="683" spans="1:7">
      <c r="A683" s="109"/>
      <c r="B683" s="110"/>
      <c r="C683" s="111"/>
      <c r="D683" s="65"/>
      <c r="E683" s="65"/>
      <c r="F683" s="65"/>
      <c r="G683" s="65"/>
    </row>
    <row r="684" spans="1:7">
      <c r="A684" s="109"/>
      <c r="B684" s="110"/>
      <c r="C684" s="111"/>
      <c r="D684" s="65"/>
      <c r="E684" s="65"/>
      <c r="F684" s="65"/>
      <c r="G684" s="65"/>
    </row>
    <row r="685" spans="1:7">
      <c r="A685" s="109"/>
      <c r="B685" s="110"/>
      <c r="C685" s="111"/>
      <c r="D685" s="65"/>
      <c r="E685" s="65"/>
      <c r="F685" s="65"/>
      <c r="G685" s="65"/>
    </row>
    <row r="686" spans="1:7">
      <c r="A686" s="109"/>
      <c r="B686" s="110"/>
      <c r="C686" s="111"/>
      <c r="D686" s="65"/>
      <c r="E686" s="65"/>
      <c r="F686" s="65"/>
      <c r="G686" s="65"/>
    </row>
    <row r="687" spans="1:7">
      <c r="A687" s="109"/>
      <c r="B687" s="110"/>
      <c r="C687" s="111"/>
      <c r="D687" s="65"/>
      <c r="E687" s="65"/>
      <c r="F687" s="65"/>
      <c r="G687" s="65"/>
    </row>
    <row r="688" spans="1:7">
      <c r="A688" s="109"/>
      <c r="B688" s="110"/>
      <c r="C688" s="111"/>
      <c r="D688" s="65"/>
      <c r="E688" s="65"/>
      <c r="F688" s="65"/>
      <c r="G688" s="65"/>
    </row>
    <row r="689" spans="1:7">
      <c r="A689" s="109"/>
      <c r="B689" s="110"/>
      <c r="C689" s="111"/>
      <c r="D689" s="65"/>
      <c r="E689" s="65"/>
      <c r="F689" s="65"/>
      <c r="G689" s="65"/>
    </row>
    <row r="690" spans="1:7">
      <c r="A690" s="109"/>
      <c r="B690" s="110"/>
      <c r="C690" s="111"/>
      <c r="D690" s="65"/>
      <c r="E690" s="65"/>
      <c r="F690" s="65"/>
      <c r="G690" s="65"/>
    </row>
    <row r="691" spans="1:7">
      <c r="A691" s="109"/>
      <c r="B691" s="110"/>
      <c r="C691" s="111"/>
      <c r="D691" s="65"/>
      <c r="E691" s="65"/>
      <c r="F691" s="65"/>
      <c r="G691" s="65"/>
    </row>
    <row r="692" spans="1:7">
      <c r="A692" s="109"/>
      <c r="B692" s="110"/>
      <c r="C692" s="111"/>
      <c r="D692" s="65"/>
      <c r="E692" s="65"/>
      <c r="F692" s="65"/>
      <c r="G692" s="65"/>
    </row>
    <row r="693" spans="1:7">
      <c r="A693" s="109"/>
      <c r="B693" s="110"/>
      <c r="C693" s="111"/>
      <c r="D693" s="65"/>
      <c r="E693" s="65"/>
      <c r="F693" s="65"/>
      <c r="G693" s="65"/>
    </row>
    <row r="694" spans="1:7">
      <c r="A694" s="109"/>
      <c r="B694" s="110"/>
      <c r="C694" s="111"/>
      <c r="D694" s="65"/>
      <c r="E694" s="65"/>
      <c r="F694" s="65"/>
      <c r="G694" s="65"/>
    </row>
    <row r="695" spans="1:7">
      <c r="A695" s="109"/>
      <c r="B695" s="110"/>
      <c r="C695" s="111"/>
      <c r="D695" s="65"/>
      <c r="E695" s="65"/>
      <c r="F695" s="65"/>
      <c r="G695" s="65"/>
    </row>
    <row r="696" spans="1:7">
      <c r="A696" s="109"/>
      <c r="B696" s="110"/>
      <c r="C696" s="111"/>
      <c r="D696" s="65"/>
      <c r="E696" s="65"/>
      <c r="F696" s="65"/>
      <c r="G696" s="65"/>
    </row>
    <row r="697" spans="1:7">
      <c r="A697" s="109"/>
      <c r="B697" s="110"/>
      <c r="C697" s="111"/>
      <c r="D697" s="65"/>
      <c r="E697" s="65"/>
      <c r="F697" s="65"/>
      <c r="G697" s="65"/>
    </row>
    <row r="698" spans="1:7">
      <c r="A698" s="109"/>
      <c r="B698" s="110"/>
      <c r="C698" s="111"/>
      <c r="D698" s="65"/>
      <c r="E698" s="65"/>
      <c r="F698" s="65"/>
      <c r="G698" s="65"/>
    </row>
    <row r="699" spans="1:7">
      <c r="A699" s="109"/>
      <c r="B699" s="110"/>
      <c r="C699" s="111"/>
      <c r="D699" s="65"/>
      <c r="E699" s="65"/>
      <c r="F699" s="65"/>
      <c r="G699" s="65"/>
    </row>
    <row r="700" spans="1:7">
      <c r="A700" s="109"/>
      <c r="B700" s="110"/>
      <c r="C700" s="111"/>
      <c r="D700" s="65"/>
      <c r="E700" s="65"/>
      <c r="F700" s="65"/>
      <c r="G700" s="65"/>
    </row>
    <row r="701" spans="1:7">
      <c r="A701" s="109"/>
      <c r="B701" s="110"/>
      <c r="C701" s="111"/>
      <c r="D701" s="65"/>
      <c r="E701" s="65"/>
      <c r="F701" s="65"/>
      <c r="G701" s="65"/>
    </row>
    <row r="702" spans="1:7">
      <c r="A702" s="109"/>
      <c r="B702" s="110"/>
      <c r="C702" s="111"/>
      <c r="D702" s="65"/>
      <c r="E702" s="65"/>
      <c r="F702" s="65"/>
      <c r="G702" s="65"/>
    </row>
    <row r="703" spans="1:7">
      <c r="A703" s="109"/>
      <c r="B703" s="110"/>
      <c r="C703" s="111"/>
      <c r="D703" s="65"/>
      <c r="E703" s="65"/>
      <c r="F703" s="65"/>
      <c r="G703" s="65"/>
    </row>
    <row r="704" spans="1:7">
      <c r="A704" s="109"/>
      <c r="B704" s="110"/>
      <c r="C704" s="111"/>
      <c r="D704" s="65"/>
      <c r="E704" s="65"/>
      <c r="F704" s="65"/>
      <c r="G704" s="65"/>
    </row>
    <row r="705" spans="1:7">
      <c r="A705" s="109"/>
      <c r="B705" s="110"/>
      <c r="C705" s="111"/>
      <c r="D705" s="65"/>
      <c r="E705" s="65"/>
      <c r="F705" s="65"/>
      <c r="G705" s="65"/>
    </row>
    <row r="706" spans="1:7">
      <c r="A706" s="109"/>
      <c r="B706" s="110"/>
      <c r="C706" s="111"/>
      <c r="D706" s="65"/>
      <c r="E706" s="65"/>
      <c r="F706" s="65"/>
      <c r="G706" s="65"/>
    </row>
    <row r="707" spans="1:7">
      <c r="A707" s="109"/>
      <c r="B707" s="110"/>
      <c r="C707" s="111"/>
      <c r="D707" s="65"/>
      <c r="E707" s="65"/>
      <c r="F707" s="65"/>
      <c r="G707" s="65"/>
    </row>
    <row r="708" spans="1:7">
      <c r="A708" s="109"/>
      <c r="B708" s="110"/>
      <c r="C708" s="111"/>
      <c r="D708" s="65"/>
      <c r="E708" s="65"/>
      <c r="F708" s="65"/>
      <c r="G708" s="65"/>
    </row>
    <row r="709" spans="1:7">
      <c r="A709" s="109"/>
      <c r="B709" s="110"/>
      <c r="C709" s="111"/>
      <c r="D709" s="65"/>
      <c r="E709" s="65"/>
      <c r="F709" s="65"/>
      <c r="G709" s="65"/>
    </row>
    <row r="710" spans="1:7">
      <c r="A710" s="109"/>
      <c r="B710" s="110"/>
      <c r="C710" s="111"/>
      <c r="D710" s="65"/>
      <c r="E710" s="65"/>
      <c r="F710" s="65"/>
      <c r="G710" s="65"/>
    </row>
    <row r="711" spans="1:7">
      <c r="A711" s="109"/>
      <c r="B711" s="110"/>
      <c r="C711" s="111"/>
      <c r="D711" s="65"/>
      <c r="E711" s="65"/>
      <c r="F711" s="65"/>
      <c r="G711" s="65"/>
    </row>
    <row r="712" spans="1:7">
      <c r="A712" s="109"/>
      <c r="B712" s="110"/>
      <c r="C712" s="111"/>
      <c r="D712" s="65"/>
      <c r="E712" s="65"/>
      <c r="F712" s="65"/>
      <c r="G712" s="65"/>
    </row>
    <row r="713" spans="1:7">
      <c r="A713" s="109"/>
      <c r="B713" s="110"/>
      <c r="C713" s="111"/>
      <c r="D713" s="65"/>
      <c r="E713" s="65"/>
      <c r="F713" s="65"/>
      <c r="G713" s="65"/>
    </row>
    <row r="714" spans="1:7">
      <c r="A714" s="109"/>
      <c r="B714" s="110"/>
      <c r="C714" s="111"/>
      <c r="D714" s="65"/>
      <c r="E714" s="65"/>
      <c r="F714" s="65"/>
      <c r="G714" s="65"/>
    </row>
    <row r="715" spans="1:7">
      <c r="A715" s="109"/>
      <c r="B715" s="110"/>
      <c r="C715" s="111"/>
      <c r="D715" s="65"/>
      <c r="E715" s="65"/>
      <c r="F715" s="65"/>
      <c r="G715" s="65"/>
    </row>
    <row r="716" spans="1:7">
      <c r="A716" s="109"/>
      <c r="B716" s="110"/>
      <c r="C716" s="111"/>
      <c r="D716" s="65"/>
      <c r="E716" s="65"/>
      <c r="F716" s="65"/>
      <c r="G716" s="65"/>
    </row>
    <row r="717" spans="1:7">
      <c r="A717" s="109"/>
      <c r="B717" s="110"/>
      <c r="C717" s="111"/>
      <c r="D717" s="65"/>
      <c r="E717" s="65"/>
      <c r="F717" s="65"/>
      <c r="G717" s="65"/>
    </row>
    <row r="718" spans="1:7">
      <c r="A718" s="109"/>
      <c r="B718" s="110"/>
      <c r="C718" s="111"/>
      <c r="D718" s="65"/>
      <c r="E718" s="65"/>
      <c r="F718" s="65"/>
      <c r="G718" s="65"/>
    </row>
    <row r="719" spans="1:7">
      <c r="A719" s="109"/>
      <c r="B719" s="110"/>
      <c r="C719" s="111"/>
      <c r="D719" s="65"/>
      <c r="E719" s="65"/>
      <c r="F719" s="65"/>
      <c r="G719" s="65"/>
    </row>
    <row r="720" spans="1:7">
      <c r="A720" s="109"/>
      <c r="B720" s="110"/>
      <c r="C720" s="111"/>
      <c r="D720" s="65"/>
      <c r="E720" s="65"/>
      <c r="F720" s="65"/>
      <c r="G720" s="65"/>
    </row>
    <row r="721" spans="1:7">
      <c r="A721" s="109"/>
      <c r="B721" s="110"/>
      <c r="C721" s="111"/>
      <c r="D721" s="65"/>
      <c r="E721" s="65"/>
      <c r="F721" s="65"/>
      <c r="G721" s="65"/>
    </row>
    <row r="722" spans="1:7">
      <c r="A722" s="109"/>
      <c r="B722" s="110"/>
      <c r="C722" s="111"/>
      <c r="D722" s="65"/>
      <c r="E722" s="65"/>
      <c r="F722" s="65"/>
      <c r="G722" s="65"/>
    </row>
    <row r="723" spans="1:7">
      <c r="A723" s="109"/>
      <c r="B723" s="110"/>
      <c r="C723" s="111"/>
      <c r="D723" s="65"/>
      <c r="E723" s="65"/>
      <c r="F723" s="65"/>
      <c r="G723" s="65"/>
    </row>
    <row r="724" spans="1:7">
      <c r="A724" s="109"/>
      <c r="B724" s="110"/>
      <c r="C724" s="111"/>
      <c r="D724" s="65"/>
      <c r="E724" s="65"/>
      <c r="F724" s="65"/>
      <c r="G724" s="65"/>
    </row>
    <row r="725" spans="1:7">
      <c r="A725" s="109"/>
      <c r="B725" s="110"/>
      <c r="C725" s="111"/>
      <c r="D725" s="65"/>
      <c r="E725" s="65"/>
      <c r="F725" s="65"/>
      <c r="G725" s="65"/>
    </row>
    <row r="726" spans="1:7">
      <c r="A726" s="109"/>
      <c r="B726" s="110"/>
      <c r="C726" s="111"/>
      <c r="D726" s="65"/>
      <c r="E726" s="65"/>
      <c r="F726" s="65"/>
      <c r="G726" s="65"/>
    </row>
    <row r="727" spans="1:7">
      <c r="A727" s="109"/>
      <c r="B727" s="110"/>
      <c r="C727" s="111"/>
      <c r="D727" s="65"/>
      <c r="E727" s="65"/>
      <c r="F727" s="65"/>
      <c r="G727" s="65"/>
    </row>
    <row r="728" spans="1:7">
      <c r="A728" s="109"/>
      <c r="B728" s="110"/>
      <c r="C728" s="111"/>
      <c r="D728" s="65"/>
      <c r="E728" s="65"/>
      <c r="F728" s="65"/>
      <c r="G728" s="65"/>
    </row>
    <row r="729" spans="1:7">
      <c r="A729" s="109"/>
      <c r="B729" s="110"/>
      <c r="C729" s="111"/>
      <c r="D729" s="65"/>
      <c r="E729" s="65"/>
      <c r="F729" s="65"/>
      <c r="G729" s="65"/>
    </row>
    <row r="730" spans="1:7">
      <c r="A730" s="109"/>
      <c r="B730" s="110"/>
      <c r="C730" s="111"/>
      <c r="D730" s="65"/>
      <c r="E730" s="65"/>
      <c r="F730" s="65"/>
      <c r="G730" s="65"/>
    </row>
    <row r="731" spans="1:7">
      <c r="A731" s="109"/>
      <c r="B731" s="110"/>
      <c r="C731" s="111"/>
      <c r="D731" s="65"/>
      <c r="E731" s="65"/>
      <c r="F731" s="65"/>
      <c r="G731" s="65"/>
    </row>
    <row r="732" spans="1:7">
      <c r="A732" s="109"/>
      <c r="B732" s="110"/>
      <c r="C732" s="111"/>
      <c r="D732" s="65"/>
      <c r="E732" s="65"/>
      <c r="F732" s="65"/>
      <c r="G732" s="65"/>
    </row>
    <row r="733" spans="1:7">
      <c r="A733" s="109"/>
      <c r="B733" s="110"/>
      <c r="C733" s="111"/>
      <c r="D733" s="65"/>
      <c r="E733" s="65"/>
      <c r="F733" s="65"/>
      <c r="G733" s="65"/>
    </row>
    <row r="734" spans="1:7">
      <c r="A734" s="109"/>
      <c r="B734" s="110"/>
      <c r="C734" s="111"/>
      <c r="D734" s="65"/>
      <c r="E734" s="65"/>
      <c r="F734" s="65"/>
      <c r="G734" s="65"/>
    </row>
    <row r="735" spans="1:7">
      <c r="A735" s="109"/>
      <c r="B735" s="110"/>
      <c r="C735" s="111"/>
      <c r="D735" s="65"/>
      <c r="E735" s="65"/>
      <c r="F735" s="65"/>
      <c r="G735" s="65"/>
    </row>
    <row r="736" spans="1:7">
      <c r="A736" s="109"/>
      <c r="B736" s="110"/>
      <c r="C736" s="111"/>
      <c r="D736" s="65"/>
      <c r="E736" s="65"/>
      <c r="F736" s="65"/>
      <c r="G736" s="65"/>
    </row>
    <row r="737" spans="1:7">
      <c r="A737" s="109"/>
      <c r="B737" s="110"/>
      <c r="C737" s="111"/>
      <c r="D737" s="65"/>
      <c r="E737" s="65"/>
      <c r="F737" s="65"/>
      <c r="G737" s="65"/>
    </row>
    <row r="738" spans="1:7">
      <c r="A738" s="109"/>
      <c r="B738" s="110"/>
      <c r="C738" s="111"/>
      <c r="D738" s="65"/>
      <c r="E738" s="65"/>
      <c r="F738" s="65"/>
      <c r="G738" s="65"/>
    </row>
    <row r="739" spans="1:7">
      <c r="A739" s="109"/>
      <c r="B739" s="110"/>
      <c r="C739" s="111"/>
      <c r="D739" s="65"/>
      <c r="E739" s="65"/>
      <c r="F739" s="65"/>
      <c r="G739" s="65"/>
    </row>
    <row r="740" spans="1:7">
      <c r="A740" s="109"/>
      <c r="B740" s="110"/>
      <c r="C740" s="111"/>
      <c r="D740" s="65"/>
      <c r="E740" s="65"/>
      <c r="F740" s="65"/>
      <c r="G740" s="65"/>
    </row>
    <row r="741" spans="1:7">
      <c r="A741" s="109"/>
      <c r="B741" s="110"/>
      <c r="C741" s="111"/>
      <c r="D741" s="65"/>
      <c r="E741" s="65"/>
      <c r="F741" s="65"/>
      <c r="G741" s="65"/>
    </row>
    <row r="742" spans="1:7">
      <c r="A742" s="109"/>
      <c r="B742" s="110"/>
      <c r="C742" s="111"/>
      <c r="D742" s="65"/>
      <c r="E742" s="65"/>
      <c r="F742" s="65"/>
      <c r="G742" s="65"/>
    </row>
    <row r="743" spans="1:7">
      <c r="A743" s="109"/>
      <c r="B743" s="110"/>
      <c r="C743" s="111"/>
      <c r="D743" s="65"/>
      <c r="E743" s="65"/>
      <c r="F743" s="65"/>
      <c r="G743" s="65"/>
    </row>
    <row r="744" spans="1:7">
      <c r="A744" s="109"/>
      <c r="B744" s="110"/>
      <c r="C744" s="111"/>
      <c r="D744" s="65"/>
      <c r="E744" s="65"/>
      <c r="F744" s="65"/>
      <c r="G744" s="65"/>
    </row>
    <row r="745" spans="1:7">
      <c r="A745" s="109"/>
      <c r="B745" s="110"/>
      <c r="C745" s="111"/>
      <c r="D745" s="65"/>
      <c r="E745" s="65"/>
      <c r="F745" s="65"/>
      <c r="G745" s="65"/>
    </row>
    <row r="746" spans="1:7">
      <c r="A746" s="109"/>
      <c r="B746" s="110"/>
      <c r="C746" s="111"/>
      <c r="D746" s="65"/>
      <c r="E746" s="65"/>
      <c r="F746" s="65"/>
      <c r="G746" s="65"/>
    </row>
    <row r="747" spans="1:7">
      <c r="A747" s="109"/>
      <c r="B747" s="110"/>
      <c r="C747" s="111"/>
      <c r="D747" s="65"/>
      <c r="E747" s="65"/>
      <c r="F747" s="65"/>
      <c r="G747" s="65"/>
    </row>
    <row r="748" spans="1:7">
      <c r="A748" s="109"/>
      <c r="B748" s="110"/>
      <c r="C748" s="111"/>
      <c r="D748" s="65"/>
      <c r="E748" s="65"/>
      <c r="F748" s="65"/>
      <c r="G748" s="65"/>
    </row>
    <row r="749" spans="1:7">
      <c r="A749" s="109"/>
      <c r="B749" s="110"/>
      <c r="C749" s="111"/>
      <c r="D749" s="65"/>
      <c r="E749" s="65"/>
      <c r="F749" s="65"/>
      <c r="G749" s="65"/>
    </row>
    <row r="750" spans="1:7">
      <c r="A750" s="109"/>
      <c r="B750" s="110"/>
      <c r="C750" s="111"/>
      <c r="D750" s="65"/>
      <c r="E750" s="65"/>
      <c r="F750" s="65"/>
      <c r="G750" s="65"/>
    </row>
    <row r="751" spans="1:7">
      <c r="A751" s="109"/>
      <c r="B751" s="110"/>
      <c r="C751" s="111"/>
      <c r="D751" s="65"/>
      <c r="E751" s="65"/>
      <c r="F751" s="65"/>
      <c r="G751" s="65"/>
    </row>
    <row r="752" spans="1:7">
      <c r="A752" s="109"/>
      <c r="B752" s="110"/>
      <c r="C752" s="111"/>
      <c r="D752" s="65"/>
      <c r="E752" s="65"/>
      <c r="F752" s="65"/>
      <c r="G752" s="65"/>
    </row>
    <row r="753" spans="1:7">
      <c r="A753" s="109"/>
      <c r="B753" s="110"/>
      <c r="C753" s="111"/>
      <c r="D753" s="65"/>
      <c r="E753" s="65"/>
      <c r="F753" s="65"/>
      <c r="G753" s="65"/>
    </row>
    <row r="754" spans="1:7">
      <c r="A754" s="109"/>
      <c r="B754" s="110"/>
      <c r="C754" s="111"/>
      <c r="D754" s="65"/>
      <c r="E754" s="65"/>
      <c r="F754" s="65"/>
      <c r="G754" s="65"/>
    </row>
    <row r="755" spans="1:7">
      <c r="A755" s="109"/>
      <c r="B755" s="110"/>
      <c r="C755" s="111"/>
      <c r="D755" s="65"/>
      <c r="E755" s="65"/>
      <c r="F755" s="65"/>
      <c r="G755" s="65"/>
    </row>
    <row r="756" spans="1:7">
      <c r="A756" s="109"/>
      <c r="B756" s="110"/>
      <c r="C756" s="111"/>
      <c r="D756" s="65"/>
      <c r="E756" s="65"/>
      <c r="F756" s="65"/>
      <c r="G756" s="65"/>
    </row>
    <row r="757" spans="1:7">
      <c r="A757" s="109"/>
      <c r="B757" s="110"/>
      <c r="C757" s="111"/>
      <c r="D757" s="65"/>
      <c r="E757" s="65"/>
      <c r="F757" s="65"/>
      <c r="G757" s="65"/>
    </row>
    <row r="758" spans="1:7">
      <c r="A758" s="109"/>
      <c r="B758" s="110"/>
      <c r="C758" s="111"/>
      <c r="D758" s="65"/>
      <c r="E758" s="65"/>
      <c r="F758" s="65"/>
      <c r="G758" s="65"/>
    </row>
    <row r="759" spans="1:7">
      <c r="A759" s="109"/>
      <c r="B759" s="110"/>
      <c r="C759" s="111"/>
      <c r="D759" s="65"/>
      <c r="E759" s="65"/>
      <c r="F759" s="65"/>
      <c r="G759" s="65"/>
    </row>
    <row r="760" spans="1:7">
      <c r="A760" s="109"/>
      <c r="B760" s="110"/>
      <c r="C760" s="111"/>
      <c r="D760" s="65"/>
      <c r="E760" s="65"/>
      <c r="F760" s="65"/>
      <c r="G760" s="65"/>
    </row>
    <row r="761" spans="1:7">
      <c r="A761" s="109"/>
      <c r="B761" s="110"/>
      <c r="C761" s="111"/>
      <c r="D761" s="65"/>
      <c r="E761" s="65"/>
      <c r="F761" s="65"/>
      <c r="G761" s="65"/>
    </row>
    <row r="762" spans="1:7">
      <c r="A762" s="109"/>
      <c r="B762" s="110"/>
      <c r="C762" s="111"/>
      <c r="D762" s="65"/>
      <c r="E762" s="65"/>
      <c r="F762" s="65"/>
      <c r="G762" s="65"/>
    </row>
    <row r="763" spans="1:7">
      <c r="A763" s="109"/>
      <c r="B763" s="110"/>
      <c r="C763" s="111"/>
      <c r="D763" s="65"/>
      <c r="E763" s="65"/>
      <c r="F763" s="65"/>
      <c r="G763" s="65"/>
    </row>
    <row r="764" spans="1:7">
      <c r="A764" s="109"/>
      <c r="B764" s="110"/>
      <c r="C764" s="111"/>
      <c r="D764" s="65"/>
      <c r="E764" s="65"/>
      <c r="F764" s="65"/>
      <c r="G764" s="65"/>
    </row>
    <row r="765" spans="1:7">
      <c r="A765" s="109"/>
      <c r="B765" s="110"/>
      <c r="C765" s="111"/>
      <c r="D765" s="65"/>
      <c r="E765" s="65"/>
      <c r="F765" s="65"/>
      <c r="G765" s="65"/>
    </row>
    <row r="766" spans="1:7">
      <c r="A766" s="109"/>
      <c r="B766" s="110"/>
      <c r="C766" s="111"/>
      <c r="D766" s="65"/>
      <c r="E766" s="65"/>
      <c r="F766" s="65"/>
      <c r="G766" s="65"/>
    </row>
    <row r="767" spans="1:7">
      <c r="A767" s="109"/>
      <c r="B767" s="110"/>
      <c r="C767" s="111"/>
      <c r="D767" s="65"/>
      <c r="E767" s="65"/>
      <c r="F767" s="65"/>
      <c r="G767" s="65"/>
    </row>
    <row r="768" spans="1:7">
      <c r="A768" s="109"/>
      <c r="B768" s="110"/>
      <c r="C768" s="111"/>
      <c r="D768" s="65"/>
      <c r="E768" s="65"/>
      <c r="F768" s="65"/>
      <c r="G768" s="65"/>
    </row>
    <row r="769" spans="1:7">
      <c r="A769" s="109"/>
      <c r="B769" s="110"/>
      <c r="C769" s="111"/>
      <c r="D769" s="65"/>
      <c r="E769" s="65"/>
      <c r="F769" s="65"/>
      <c r="G769" s="65"/>
    </row>
    <row r="770" spans="1:7">
      <c r="A770" s="109"/>
      <c r="B770" s="110"/>
      <c r="C770" s="111"/>
      <c r="D770" s="65"/>
      <c r="E770" s="65"/>
      <c r="F770" s="65"/>
      <c r="G770" s="65"/>
    </row>
    <row r="771" spans="1:7">
      <c r="A771" s="109"/>
      <c r="B771" s="110"/>
      <c r="C771" s="111"/>
      <c r="D771" s="65"/>
      <c r="E771" s="65"/>
      <c r="F771" s="65"/>
      <c r="G771" s="65"/>
    </row>
    <row r="772" spans="1:7">
      <c r="A772" s="109"/>
      <c r="B772" s="110"/>
      <c r="C772" s="111"/>
      <c r="D772" s="65"/>
      <c r="E772" s="65"/>
      <c r="F772" s="65"/>
      <c r="G772" s="65"/>
    </row>
    <row r="773" spans="1:7">
      <c r="A773" s="109"/>
      <c r="B773" s="110"/>
      <c r="C773" s="111"/>
      <c r="D773" s="65"/>
      <c r="E773" s="65"/>
      <c r="F773" s="65"/>
      <c r="G773" s="65"/>
    </row>
    <row r="774" spans="1:7">
      <c r="A774" s="109"/>
      <c r="B774" s="110"/>
      <c r="C774" s="111"/>
      <c r="D774" s="65"/>
      <c r="E774" s="65"/>
      <c r="F774" s="65"/>
      <c r="G774" s="65"/>
    </row>
    <row r="775" spans="1:7">
      <c r="A775" s="109"/>
      <c r="B775" s="110"/>
      <c r="C775" s="111"/>
      <c r="D775" s="65"/>
      <c r="E775" s="65"/>
      <c r="F775" s="65"/>
      <c r="G775" s="65"/>
    </row>
    <row r="776" spans="1:7">
      <c r="A776" s="109"/>
      <c r="B776" s="110"/>
      <c r="C776" s="111"/>
      <c r="D776" s="65"/>
      <c r="E776" s="65"/>
      <c r="F776" s="65"/>
      <c r="G776" s="65"/>
    </row>
    <row r="777" spans="1:7">
      <c r="A777" s="109"/>
      <c r="B777" s="110"/>
      <c r="C777" s="111"/>
      <c r="D777" s="65"/>
      <c r="E777" s="65"/>
      <c r="F777" s="65"/>
      <c r="G777" s="65"/>
    </row>
    <row r="778" spans="1:7">
      <c r="A778" s="109"/>
      <c r="B778" s="110"/>
      <c r="C778" s="111"/>
      <c r="D778" s="65"/>
      <c r="E778" s="65"/>
      <c r="F778" s="65"/>
      <c r="G778" s="65"/>
    </row>
    <row r="779" spans="1:7">
      <c r="A779" s="109"/>
      <c r="B779" s="110"/>
      <c r="C779" s="111"/>
      <c r="D779" s="65"/>
      <c r="E779" s="65"/>
      <c r="F779" s="65"/>
      <c r="G779" s="65"/>
    </row>
    <row r="780" spans="1:7">
      <c r="A780" s="109"/>
      <c r="B780" s="110"/>
      <c r="C780" s="111"/>
      <c r="D780" s="65"/>
      <c r="E780" s="65"/>
      <c r="F780" s="65"/>
      <c r="G780" s="65"/>
    </row>
    <row r="781" spans="1:7">
      <c r="A781" s="109"/>
      <c r="B781" s="110"/>
      <c r="C781" s="111"/>
      <c r="D781" s="65"/>
      <c r="E781" s="65"/>
      <c r="F781" s="65"/>
      <c r="G781" s="65"/>
    </row>
    <row r="782" spans="1:7">
      <c r="A782" s="109"/>
      <c r="B782" s="110"/>
      <c r="C782" s="111"/>
      <c r="D782" s="65"/>
      <c r="E782" s="65"/>
      <c r="F782" s="65"/>
      <c r="G782" s="65"/>
    </row>
    <row r="783" spans="1:7">
      <c r="A783" s="109"/>
      <c r="B783" s="110"/>
      <c r="C783" s="111"/>
      <c r="D783" s="65"/>
      <c r="E783" s="65"/>
      <c r="F783" s="65"/>
      <c r="G783" s="65"/>
    </row>
    <row r="784" spans="1:7">
      <c r="A784" s="109"/>
      <c r="B784" s="110"/>
      <c r="C784" s="111"/>
      <c r="D784" s="65"/>
      <c r="E784" s="65"/>
      <c r="F784" s="65"/>
      <c r="G784" s="65"/>
    </row>
    <row r="785" spans="1:7">
      <c r="A785" s="109"/>
      <c r="B785" s="110"/>
      <c r="C785" s="111"/>
      <c r="D785" s="65"/>
      <c r="E785" s="65"/>
      <c r="F785" s="65"/>
      <c r="G785" s="65"/>
    </row>
    <row r="786" spans="1:7">
      <c r="A786" s="109"/>
      <c r="B786" s="110"/>
      <c r="C786" s="111"/>
      <c r="D786" s="65"/>
      <c r="E786" s="65"/>
      <c r="F786" s="65"/>
      <c r="G786" s="65"/>
    </row>
    <row r="787" spans="1:7">
      <c r="A787" s="109"/>
      <c r="B787" s="110"/>
      <c r="C787" s="111"/>
      <c r="D787" s="65"/>
      <c r="E787" s="65"/>
      <c r="F787" s="65"/>
      <c r="G787" s="65"/>
    </row>
    <row r="788" spans="1:7">
      <c r="A788" s="109"/>
      <c r="B788" s="110"/>
      <c r="C788" s="111"/>
      <c r="D788" s="65"/>
      <c r="E788" s="65"/>
      <c r="F788" s="65"/>
      <c r="G788" s="65"/>
    </row>
    <row r="789" spans="1:7">
      <c r="A789" s="109"/>
      <c r="B789" s="110"/>
      <c r="C789" s="111"/>
      <c r="D789" s="65"/>
      <c r="E789" s="65"/>
      <c r="F789" s="65"/>
      <c r="G789" s="65"/>
    </row>
    <row r="790" spans="1:7">
      <c r="A790" s="109"/>
      <c r="B790" s="110"/>
      <c r="C790" s="111"/>
      <c r="D790" s="65"/>
      <c r="E790" s="65"/>
      <c r="F790" s="65"/>
      <c r="G790" s="65"/>
    </row>
    <row r="791" spans="1:7">
      <c r="A791" s="109"/>
      <c r="B791" s="110"/>
      <c r="C791" s="111"/>
      <c r="D791" s="65"/>
      <c r="E791" s="65"/>
      <c r="F791" s="65"/>
      <c r="G791" s="65"/>
    </row>
    <row r="792" spans="1:7">
      <c r="A792" s="109"/>
      <c r="B792" s="110"/>
      <c r="C792" s="111"/>
      <c r="D792" s="65"/>
      <c r="E792" s="65"/>
      <c r="F792" s="65"/>
      <c r="G792" s="65"/>
    </row>
    <row r="793" spans="1:7">
      <c r="A793" s="109"/>
      <c r="B793" s="110"/>
      <c r="C793" s="111"/>
      <c r="D793" s="65"/>
      <c r="E793" s="65"/>
      <c r="F793" s="65"/>
      <c r="G793" s="65"/>
    </row>
    <row r="794" spans="1:7">
      <c r="A794" s="109"/>
      <c r="B794" s="110"/>
      <c r="C794" s="111"/>
      <c r="D794" s="65"/>
      <c r="E794" s="65"/>
      <c r="F794" s="65"/>
      <c r="G794" s="65"/>
    </row>
    <row r="795" spans="1:7">
      <c r="A795" s="109"/>
      <c r="B795" s="110"/>
      <c r="C795" s="111"/>
      <c r="D795" s="65"/>
      <c r="E795" s="65"/>
      <c r="F795" s="65"/>
      <c r="G795" s="65"/>
    </row>
    <row r="796" spans="1:7">
      <c r="A796" s="109"/>
      <c r="B796" s="110"/>
      <c r="C796" s="111"/>
      <c r="D796" s="65"/>
      <c r="E796" s="65"/>
      <c r="F796" s="65"/>
      <c r="G796" s="65"/>
    </row>
    <row r="797" spans="1:7">
      <c r="A797" s="109"/>
      <c r="B797" s="110"/>
      <c r="C797" s="111"/>
      <c r="D797" s="65"/>
      <c r="E797" s="65"/>
      <c r="F797" s="65"/>
      <c r="G797" s="65"/>
    </row>
    <row r="798" spans="1:7">
      <c r="A798" s="109"/>
      <c r="B798" s="110"/>
      <c r="C798" s="111"/>
      <c r="D798" s="65"/>
      <c r="E798" s="65"/>
      <c r="F798" s="65"/>
      <c r="G798" s="65"/>
    </row>
    <row r="799" spans="1:7">
      <c r="A799" s="109"/>
      <c r="B799" s="110"/>
      <c r="C799" s="111"/>
      <c r="D799" s="65"/>
      <c r="E799" s="65"/>
      <c r="F799" s="65"/>
      <c r="G799" s="65"/>
    </row>
    <row r="800" spans="1:7">
      <c r="A800" s="109"/>
      <c r="B800" s="110"/>
      <c r="C800" s="111"/>
      <c r="D800" s="65"/>
      <c r="E800" s="65"/>
      <c r="F800" s="65"/>
      <c r="G800" s="65"/>
    </row>
    <row r="801" spans="1:7">
      <c r="A801" s="109"/>
      <c r="B801" s="110"/>
      <c r="C801" s="111"/>
      <c r="D801" s="65"/>
      <c r="E801" s="65"/>
      <c r="F801" s="65"/>
      <c r="G801" s="65"/>
    </row>
    <row r="802" spans="1:7">
      <c r="A802" s="109"/>
      <c r="B802" s="110"/>
      <c r="C802" s="111"/>
      <c r="D802" s="65"/>
      <c r="E802" s="65"/>
      <c r="F802" s="65"/>
      <c r="G802" s="65"/>
    </row>
    <row r="803" spans="1:7">
      <c r="A803" s="109"/>
      <c r="B803" s="110"/>
      <c r="C803" s="111"/>
      <c r="D803" s="65"/>
      <c r="E803" s="65"/>
      <c r="F803" s="65"/>
      <c r="G803" s="65"/>
    </row>
    <row r="804" spans="1:7">
      <c r="A804" s="109"/>
      <c r="B804" s="110"/>
      <c r="C804" s="111"/>
      <c r="D804" s="65"/>
      <c r="E804" s="65"/>
      <c r="F804" s="65"/>
      <c r="G804" s="65"/>
    </row>
    <row r="805" spans="1:7">
      <c r="A805" s="109"/>
      <c r="B805" s="110"/>
      <c r="C805" s="111"/>
      <c r="D805" s="65"/>
      <c r="E805" s="65"/>
      <c r="F805" s="65"/>
      <c r="G805" s="65"/>
    </row>
    <row r="806" spans="1:7">
      <c r="A806" s="109"/>
      <c r="B806" s="110"/>
      <c r="C806" s="111"/>
      <c r="D806" s="65"/>
      <c r="E806" s="65"/>
      <c r="F806" s="65"/>
      <c r="G806" s="65"/>
    </row>
    <row r="807" spans="1:7">
      <c r="A807" s="109"/>
      <c r="B807" s="110"/>
      <c r="C807" s="111"/>
      <c r="D807" s="65"/>
      <c r="E807" s="65"/>
      <c r="F807" s="65"/>
      <c r="G807" s="65"/>
    </row>
    <row r="808" spans="1:7">
      <c r="A808" s="109"/>
      <c r="B808" s="110"/>
      <c r="C808" s="111"/>
      <c r="D808" s="65"/>
      <c r="E808" s="65"/>
      <c r="F808" s="65"/>
      <c r="G808" s="65"/>
    </row>
    <row r="809" spans="1:7">
      <c r="A809" s="109"/>
      <c r="B809" s="110"/>
      <c r="C809" s="111"/>
      <c r="D809" s="65"/>
      <c r="E809" s="65"/>
      <c r="F809" s="65"/>
      <c r="G809" s="65"/>
    </row>
    <row r="810" spans="1:7">
      <c r="A810" s="109"/>
      <c r="B810" s="110"/>
      <c r="C810" s="111"/>
      <c r="D810" s="65"/>
      <c r="E810" s="65"/>
      <c r="F810" s="65"/>
      <c r="G810" s="65"/>
    </row>
    <row r="811" spans="1:7">
      <c r="A811" s="109"/>
      <c r="B811" s="110"/>
      <c r="C811" s="111"/>
      <c r="D811" s="65"/>
      <c r="E811" s="65"/>
      <c r="F811" s="65"/>
      <c r="G811" s="65"/>
    </row>
    <row r="812" spans="1:7">
      <c r="A812" s="109"/>
      <c r="B812" s="110"/>
      <c r="C812" s="111"/>
      <c r="D812" s="65"/>
      <c r="E812" s="65"/>
      <c r="F812" s="65"/>
      <c r="G812" s="65"/>
    </row>
    <row r="813" spans="1:7">
      <c r="A813" s="109"/>
      <c r="B813" s="110"/>
      <c r="C813" s="111"/>
      <c r="D813" s="65"/>
      <c r="E813" s="65"/>
      <c r="F813" s="65"/>
      <c r="G813" s="65"/>
    </row>
    <row r="814" spans="1:7">
      <c r="A814" s="109"/>
      <c r="B814" s="110"/>
      <c r="C814" s="111"/>
      <c r="D814" s="65"/>
      <c r="E814" s="65"/>
      <c r="F814" s="65"/>
      <c r="G814" s="65"/>
    </row>
    <row r="815" spans="1:7">
      <c r="A815" s="109"/>
      <c r="B815" s="110"/>
      <c r="C815" s="111"/>
      <c r="D815" s="65"/>
      <c r="E815" s="65"/>
      <c r="F815" s="65"/>
      <c r="G815" s="65"/>
    </row>
    <row r="816" spans="1:7">
      <c r="A816" s="109"/>
      <c r="B816" s="110"/>
      <c r="C816" s="111"/>
      <c r="D816" s="65"/>
      <c r="E816" s="65"/>
      <c r="F816" s="65"/>
      <c r="G816" s="65"/>
    </row>
    <row r="817" spans="1:7">
      <c r="A817" s="109"/>
      <c r="B817" s="110"/>
      <c r="C817" s="111"/>
      <c r="D817" s="65"/>
      <c r="E817" s="65"/>
      <c r="F817" s="65"/>
      <c r="G817" s="65"/>
    </row>
    <row r="818" spans="1:7">
      <c r="A818" s="109"/>
      <c r="B818" s="110"/>
      <c r="C818" s="111"/>
      <c r="D818" s="65"/>
      <c r="E818" s="65"/>
      <c r="F818" s="65"/>
      <c r="G818" s="65"/>
    </row>
    <row r="819" spans="1:7">
      <c r="A819" s="109"/>
      <c r="B819" s="110"/>
      <c r="C819" s="111"/>
      <c r="D819" s="65"/>
      <c r="E819" s="65"/>
      <c r="F819" s="65"/>
      <c r="G819" s="65"/>
    </row>
    <row r="820" spans="1:7">
      <c r="A820" s="109"/>
      <c r="B820" s="110"/>
      <c r="C820" s="111"/>
      <c r="D820" s="65"/>
      <c r="E820" s="65"/>
      <c r="F820" s="65"/>
      <c r="G820" s="65"/>
    </row>
    <row r="821" spans="1:7">
      <c r="A821" s="109"/>
      <c r="B821" s="110"/>
      <c r="C821" s="111"/>
      <c r="D821" s="65"/>
      <c r="E821" s="65"/>
      <c r="F821" s="65"/>
      <c r="G821" s="65"/>
    </row>
    <row r="822" spans="1:7">
      <c r="A822" s="109"/>
      <c r="B822" s="110"/>
      <c r="C822" s="111"/>
      <c r="D822" s="65"/>
      <c r="E822" s="65"/>
      <c r="F822" s="65"/>
      <c r="G822" s="65"/>
    </row>
    <row r="823" spans="1:7">
      <c r="A823" s="109"/>
      <c r="B823" s="110"/>
      <c r="C823" s="111"/>
      <c r="D823" s="65"/>
      <c r="E823" s="65"/>
      <c r="F823" s="65"/>
      <c r="G823" s="65"/>
    </row>
    <row r="824" spans="1:7">
      <c r="A824" s="109"/>
      <c r="B824" s="110"/>
      <c r="C824" s="111"/>
      <c r="D824" s="65"/>
      <c r="E824" s="65"/>
      <c r="F824" s="65"/>
      <c r="G824" s="65"/>
    </row>
    <row r="825" spans="1:7">
      <c r="A825" s="109"/>
      <c r="B825" s="110"/>
      <c r="C825" s="111"/>
      <c r="D825" s="65"/>
      <c r="E825" s="65"/>
      <c r="F825" s="65"/>
      <c r="G825" s="65"/>
    </row>
    <row r="826" spans="1:7">
      <c r="A826" s="109"/>
      <c r="B826" s="110"/>
      <c r="C826" s="111"/>
      <c r="D826" s="65"/>
      <c r="E826" s="65"/>
      <c r="F826" s="65"/>
      <c r="G826" s="65"/>
    </row>
    <row r="827" spans="1:7">
      <c r="A827" s="109"/>
      <c r="B827" s="110"/>
      <c r="C827" s="111"/>
      <c r="D827" s="65"/>
      <c r="E827" s="65"/>
      <c r="F827" s="65"/>
      <c r="G827" s="65"/>
    </row>
    <row r="828" spans="1:7">
      <c r="A828" s="109"/>
      <c r="B828" s="110"/>
      <c r="C828" s="111"/>
      <c r="D828" s="65"/>
      <c r="E828" s="65"/>
      <c r="F828" s="65"/>
      <c r="G828" s="65"/>
    </row>
    <row r="829" spans="1:7">
      <c r="A829" s="109"/>
      <c r="B829" s="110"/>
      <c r="C829" s="111"/>
      <c r="D829" s="65"/>
      <c r="E829" s="65"/>
      <c r="F829" s="65"/>
      <c r="G829" s="65"/>
    </row>
    <row r="830" spans="1:7">
      <c r="A830" s="109"/>
      <c r="B830" s="110"/>
      <c r="C830" s="111"/>
      <c r="D830" s="65"/>
      <c r="E830" s="65"/>
      <c r="F830" s="65"/>
      <c r="G830" s="65"/>
    </row>
    <row r="831" spans="1:7">
      <c r="A831" s="109"/>
      <c r="B831" s="110"/>
      <c r="C831" s="111"/>
      <c r="D831" s="65"/>
      <c r="E831" s="65"/>
      <c r="F831" s="65"/>
      <c r="G831" s="65"/>
    </row>
    <row r="832" spans="1:7">
      <c r="A832" s="109"/>
      <c r="B832" s="110"/>
      <c r="C832" s="111"/>
      <c r="D832" s="65"/>
      <c r="E832" s="65"/>
      <c r="F832" s="65"/>
      <c r="G832" s="65"/>
    </row>
    <row r="833" spans="1:7">
      <c r="A833" s="109"/>
      <c r="B833" s="110"/>
      <c r="C833" s="111"/>
      <c r="D833" s="65"/>
      <c r="E833" s="65"/>
      <c r="F833" s="65"/>
      <c r="G833" s="65"/>
    </row>
    <row r="834" spans="1:7">
      <c r="A834" s="109"/>
      <c r="B834" s="110"/>
      <c r="C834" s="111"/>
      <c r="D834" s="65"/>
      <c r="E834" s="65"/>
      <c r="F834" s="65"/>
      <c r="G834" s="65"/>
    </row>
    <row r="835" spans="1:7">
      <c r="A835" s="109"/>
      <c r="B835" s="110"/>
      <c r="C835" s="111"/>
      <c r="D835" s="65"/>
      <c r="E835" s="65"/>
      <c r="F835" s="65"/>
      <c r="G835" s="65"/>
    </row>
    <row r="836" spans="1:7">
      <c r="A836" s="109"/>
      <c r="B836" s="110"/>
      <c r="C836" s="111"/>
      <c r="D836" s="65"/>
      <c r="E836" s="65"/>
      <c r="F836" s="65"/>
      <c r="G836" s="65"/>
    </row>
    <row r="837" spans="1:7">
      <c r="A837" s="109"/>
      <c r="B837" s="110"/>
      <c r="C837" s="111"/>
      <c r="D837" s="65"/>
      <c r="E837" s="65"/>
      <c r="F837" s="65"/>
      <c r="G837" s="65"/>
    </row>
    <row r="838" spans="1:7">
      <c r="A838" s="109"/>
      <c r="B838" s="110"/>
      <c r="C838" s="111"/>
      <c r="D838" s="65"/>
      <c r="E838" s="65"/>
      <c r="F838" s="65"/>
      <c r="G838" s="65"/>
    </row>
    <row r="839" spans="1:7">
      <c r="A839" s="109"/>
      <c r="B839" s="110"/>
      <c r="C839" s="111"/>
      <c r="D839" s="65"/>
      <c r="E839" s="65"/>
      <c r="F839" s="65"/>
      <c r="G839" s="65"/>
    </row>
    <row r="840" spans="1:7">
      <c r="A840" s="109"/>
      <c r="B840" s="110"/>
      <c r="C840" s="111"/>
      <c r="D840" s="65"/>
      <c r="E840" s="65"/>
      <c r="F840" s="65"/>
      <c r="G840" s="65"/>
    </row>
    <row r="841" spans="1:7">
      <c r="A841" s="109"/>
      <c r="B841" s="110"/>
      <c r="C841" s="111"/>
      <c r="D841" s="65"/>
      <c r="E841" s="65"/>
      <c r="F841" s="65"/>
      <c r="G841" s="65"/>
    </row>
    <row r="842" spans="1:7">
      <c r="A842" s="109"/>
      <c r="B842" s="110"/>
      <c r="C842" s="111"/>
      <c r="D842" s="65"/>
      <c r="E842" s="65"/>
      <c r="F842" s="65"/>
      <c r="G842" s="65"/>
    </row>
    <row r="843" spans="1:7">
      <c r="A843" s="109"/>
      <c r="B843" s="110"/>
      <c r="C843" s="111"/>
      <c r="D843" s="65"/>
      <c r="E843" s="65"/>
      <c r="F843" s="65"/>
      <c r="G843" s="65"/>
    </row>
    <row r="844" spans="1:7">
      <c r="A844" s="109"/>
      <c r="B844" s="110"/>
      <c r="C844" s="111"/>
      <c r="D844" s="65"/>
      <c r="E844" s="65"/>
      <c r="F844" s="65"/>
      <c r="G844" s="65"/>
    </row>
    <row r="845" spans="1:7">
      <c r="A845" s="109"/>
      <c r="B845" s="110"/>
      <c r="C845" s="111"/>
      <c r="D845" s="65"/>
      <c r="E845" s="65"/>
      <c r="F845" s="65"/>
      <c r="G845" s="65"/>
    </row>
    <row r="846" spans="1:7">
      <c r="A846" s="109"/>
      <c r="B846" s="110"/>
      <c r="C846" s="111"/>
      <c r="D846" s="65"/>
      <c r="E846" s="65"/>
      <c r="F846" s="65"/>
      <c r="G846" s="65"/>
    </row>
    <row r="847" spans="1:7">
      <c r="A847" s="109"/>
      <c r="B847" s="110"/>
      <c r="C847" s="111"/>
      <c r="D847" s="65"/>
      <c r="E847" s="65"/>
      <c r="F847" s="65"/>
      <c r="G847" s="65"/>
    </row>
    <row r="848" spans="1:7">
      <c r="A848" s="109"/>
      <c r="B848" s="110"/>
      <c r="C848" s="111"/>
      <c r="D848" s="65"/>
      <c r="E848" s="65"/>
      <c r="F848" s="65"/>
      <c r="G848" s="65"/>
    </row>
    <row r="849" spans="1:7">
      <c r="A849" s="109"/>
      <c r="B849" s="110"/>
      <c r="C849" s="111"/>
      <c r="D849" s="65"/>
      <c r="E849" s="65"/>
      <c r="F849" s="65"/>
      <c r="G849" s="65"/>
    </row>
    <row r="850" spans="1:7">
      <c r="A850" s="109"/>
      <c r="B850" s="110"/>
      <c r="C850" s="111"/>
      <c r="D850" s="65"/>
      <c r="E850" s="65"/>
      <c r="F850" s="65"/>
      <c r="G850" s="65"/>
    </row>
    <row r="851" spans="1:7">
      <c r="A851" s="109"/>
      <c r="B851" s="110"/>
      <c r="C851" s="111"/>
      <c r="D851" s="65"/>
      <c r="E851" s="65"/>
      <c r="F851" s="65"/>
      <c r="G851" s="65"/>
    </row>
    <row r="852" spans="1:7">
      <c r="A852" s="109"/>
      <c r="B852" s="110"/>
      <c r="C852" s="111"/>
      <c r="D852" s="65"/>
      <c r="E852" s="65"/>
      <c r="F852" s="65"/>
      <c r="G852" s="65"/>
    </row>
    <row r="853" spans="1:7">
      <c r="A853" s="109"/>
      <c r="B853" s="110"/>
      <c r="C853" s="111"/>
      <c r="D853" s="65"/>
      <c r="E853" s="65"/>
      <c r="F853" s="65"/>
      <c r="G853" s="65"/>
    </row>
    <row r="854" spans="1:7">
      <c r="A854" s="109"/>
      <c r="B854" s="110"/>
      <c r="C854" s="111"/>
      <c r="D854" s="65"/>
      <c r="E854" s="65"/>
      <c r="F854" s="65"/>
      <c r="G854" s="65"/>
    </row>
    <row r="855" spans="1:7">
      <c r="A855" s="109"/>
      <c r="B855" s="110"/>
      <c r="C855" s="111"/>
      <c r="D855" s="65"/>
      <c r="E855" s="65"/>
      <c r="F855" s="65"/>
      <c r="G855" s="65"/>
    </row>
    <row r="856" spans="1:7">
      <c r="A856" s="109"/>
      <c r="B856" s="110"/>
      <c r="C856" s="111"/>
      <c r="D856" s="65"/>
      <c r="E856" s="65"/>
      <c r="F856" s="65"/>
      <c r="G856" s="65"/>
    </row>
    <row r="857" spans="1:7">
      <c r="A857" s="109"/>
      <c r="B857" s="110"/>
      <c r="C857" s="111"/>
      <c r="D857" s="65"/>
      <c r="E857" s="65"/>
      <c r="F857" s="65"/>
      <c r="G857" s="65"/>
    </row>
    <row r="858" spans="1:7">
      <c r="A858" s="109"/>
      <c r="B858" s="110"/>
      <c r="C858" s="111"/>
      <c r="D858" s="65"/>
      <c r="E858" s="65"/>
      <c r="F858" s="65"/>
      <c r="G858" s="65"/>
    </row>
    <row r="859" spans="1:7">
      <c r="A859" s="109"/>
      <c r="B859" s="110"/>
      <c r="C859" s="111"/>
      <c r="D859" s="65"/>
      <c r="E859" s="65"/>
      <c r="F859" s="65"/>
      <c r="G859" s="65"/>
    </row>
    <row r="860" spans="1:7">
      <c r="A860" s="109"/>
      <c r="B860" s="110"/>
      <c r="C860" s="111"/>
      <c r="D860" s="65"/>
      <c r="E860" s="65"/>
      <c r="F860" s="65"/>
      <c r="G860" s="65"/>
    </row>
    <row r="861" spans="1:7">
      <c r="A861" s="109"/>
      <c r="B861" s="110"/>
      <c r="C861" s="111"/>
      <c r="D861" s="65"/>
      <c r="E861" s="65"/>
      <c r="F861" s="65"/>
      <c r="G861" s="65"/>
    </row>
    <row r="862" spans="1:7">
      <c r="A862" s="109"/>
      <c r="B862" s="110"/>
      <c r="C862" s="111"/>
      <c r="D862" s="65"/>
      <c r="E862" s="65"/>
      <c r="F862" s="65"/>
      <c r="G862" s="65"/>
    </row>
    <row r="863" spans="1:7">
      <c r="A863" s="109"/>
      <c r="B863" s="110"/>
      <c r="C863" s="111"/>
      <c r="D863" s="65"/>
      <c r="E863" s="65"/>
      <c r="F863" s="65"/>
      <c r="G863" s="65"/>
    </row>
    <row r="864" spans="1:7">
      <c r="A864" s="109"/>
      <c r="B864" s="110"/>
      <c r="C864" s="111"/>
      <c r="D864" s="65"/>
      <c r="E864" s="65"/>
      <c r="F864" s="65"/>
      <c r="G864" s="65"/>
    </row>
    <row r="865" spans="1:7">
      <c r="A865" s="109"/>
      <c r="B865" s="110"/>
      <c r="C865" s="111"/>
      <c r="D865" s="65"/>
      <c r="E865" s="65"/>
      <c r="F865" s="65"/>
      <c r="G865" s="65"/>
    </row>
    <row r="866" spans="1:7">
      <c r="A866" s="109"/>
      <c r="B866" s="110"/>
      <c r="C866" s="111"/>
      <c r="D866" s="65"/>
      <c r="E866" s="65"/>
      <c r="F866" s="65"/>
      <c r="G866" s="65"/>
    </row>
    <row r="867" spans="1:7">
      <c r="A867" s="109"/>
      <c r="B867" s="110"/>
      <c r="C867" s="111"/>
      <c r="D867" s="65"/>
      <c r="E867" s="65"/>
      <c r="F867" s="65"/>
      <c r="G867" s="65"/>
    </row>
    <row r="868" spans="1:7">
      <c r="A868" s="109"/>
      <c r="B868" s="110"/>
      <c r="C868" s="111"/>
      <c r="D868" s="65"/>
      <c r="E868" s="65"/>
      <c r="F868" s="65"/>
      <c r="G868" s="65"/>
    </row>
    <row r="869" spans="1:7">
      <c r="A869" s="109"/>
      <c r="B869" s="110"/>
      <c r="C869" s="111"/>
      <c r="D869" s="65"/>
      <c r="E869" s="65"/>
      <c r="F869" s="65"/>
      <c r="G869" s="65"/>
    </row>
    <row r="870" spans="1:7">
      <c r="A870" s="109"/>
      <c r="B870" s="110"/>
      <c r="C870" s="111"/>
      <c r="D870" s="65"/>
      <c r="E870" s="65"/>
      <c r="F870" s="65"/>
      <c r="G870" s="65"/>
    </row>
    <row r="871" spans="1:7">
      <c r="A871" s="109"/>
      <c r="B871" s="110"/>
      <c r="C871" s="111"/>
      <c r="D871" s="65"/>
      <c r="E871" s="65"/>
      <c r="F871" s="65"/>
      <c r="G871" s="65"/>
    </row>
    <row r="872" spans="1:7">
      <c r="A872" s="109"/>
      <c r="B872" s="110"/>
      <c r="C872" s="111"/>
      <c r="D872" s="65"/>
      <c r="E872" s="65"/>
      <c r="F872" s="65"/>
      <c r="G872" s="65"/>
    </row>
    <row r="873" spans="1:7">
      <c r="A873" s="109"/>
      <c r="B873" s="110"/>
      <c r="C873" s="111"/>
      <c r="D873" s="65"/>
      <c r="E873" s="65"/>
      <c r="F873" s="65"/>
      <c r="G873" s="65"/>
    </row>
    <row r="874" spans="1:7">
      <c r="A874" s="109"/>
      <c r="B874" s="110"/>
      <c r="C874" s="111"/>
      <c r="D874" s="65"/>
      <c r="E874" s="65"/>
      <c r="F874" s="65"/>
      <c r="G874" s="65"/>
    </row>
    <row r="875" spans="1:7">
      <c r="A875" s="109"/>
      <c r="B875" s="110"/>
      <c r="C875" s="111"/>
      <c r="D875" s="65"/>
      <c r="E875" s="65"/>
      <c r="F875" s="65"/>
      <c r="G875" s="65"/>
    </row>
    <row r="876" spans="1:7">
      <c r="A876" s="109"/>
      <c r="B876" s="110"/>
      <c r="C876" s="111"/>
      <c r="D876" s="65"/>
      <c r="E876" s="65"/>
      <c r="F876" s="65"/>
      <c r="G876" s="65"/>
    </row>
    <row r="877" spans="1:7">
      <c r="A877" s="109"/>
      <c r="B877" s="110"/>
      <c r="C877" s="111"/>
      <c r="D877" s="65"/>
      <c r="E877" s="65"/>
      <c r="F877" s="65"/>
      <c r="G877" s="65"/>
    </row>
    <row r="878" spans="1:7">
      <c r="A878" s="109"/>
      <c r="B878" s="110"/>
      <c r="C878" s="111"/>
      <c r="D878" s="65"/>
      <c r="E878" s="65"/>
      <c r="F878" s="65"/>
      <c r="G878" s="65"/>
    </row>
    <row r="879" spans="1:7">
      <c r="A879" s="109"/>
      <c r="B879" s="110"/>
      <c r="C879" s="111"/>
      <c r="D879" s="65"/>
      <c r="E879" s="65"/>
      <c r="F879" s="65"/>
      <c r="G879" s="65"/>
    </row>
    <row r="880" spans="1:7">
      <c r="A880" s="109"/>
      <c r="B880" s="110"/>
      <c r="C880" s="111"/>
      <c r="D880" s="65"/>
      <c r="E880" s="65"/>
      <c r="F880" s="65"/>
      <c r="G880" s="65"/>
    </row>
    <row r="881" spans="1:7">
      <c r="A881" s="109"/>
      <c r="B881" s="110"/>
      <c r="C881" s="111"/>
      <c r="D881" s="65"/>
      <c r="E881" s="65"/>
      <c r="F881" s="65"/>
      <c r="G881" s="65"/>
    </row>
    <row r="882" spans="1:7">
      <c r="A882" s="109"/>
      <c r="B882" s="110"/>
      <c r="C882" s="111"/>
      <c r="D882" s="65"/>
      <c r="E882" s="65"/>
      <c r="F882" s="65"/>
      <c r="G882" s="65"/>
    </row>
    <row r="883" spans="1:7">
      <c r="A883" s="109"/>
      <c r="B883" s="110"/>
      <c r="C883" s="111"/>
      <c r="D883" s="65"/>
      <c r="E883" s="65"/>
      <c r="F883" s="65"/>
      <c r="G883" s="65"/>
    </row>
    <row r="884" spans="1:7">
      <c r="A884" s="109"/>
      <c r="B884" s="110"/>
      <c r="C884" s="111"/>
      <c r="D884" s="65"/>
      <c r="E884" s="65"/>
      <c r="F884" s="65"/>
      <c r="G884" s="65"/>
    </row>
    <row r="885" spans="1:7">
      <c r="A885" s="109"/>
      <c r="B885" s="110"/>
      <c r="C885" s="111"/>
      <c r="D885" s="65"/>
      <c r="E885" s="65"/>
      <c r="F885" s="65"/>
      <c r="G885" s="65"/>
    </row>
    <row r="886" spans="1:7">
      <c r="A886" s="109"/>
      <c r="B886" s="110"/>
      <c r="C886" s="111"/>
      <c r="D886" s="65"/>
      <c r="E886" s="65"/>
      <c r="F886" s="65"/>
      <c r="G886" s="65"/>
    </row>
    <row r="887" spans="1:7">
      <c r="A887" s="109"/>
      <c r="B887" s="110"/>
      <c r="C887" s="111"/>
      <c r="D887" s="65"/>
      <c r="E887" s="65"/>
      <c r="F887" s="65"/>
      <c r="G887" s="65"/>
    </row>
    <row r="888" spans="1:7">
      <c r="A888" s="109"/>
      <c r="B888" s="110"/>
      <c r="C888" s="111"/>
      <c r="D888" s="65"/>
      <c r="E888" s="65"/>
      <c r="F888" s="65"/>
      <c r="G888" s="65"/>
    </row>
    <row r="889" spans="1:7">
      <c r="A889" s="109"/>
      <c r="B889" s="110"/>
      <c r="C889" s="111"/>
      <c r="D889" s="65"/>
      <c r="E889" s="65"/>
      <c r="F889" s="65"/>
      <c r="G889" s="65"/>
    </row>
    <row r="890" spans="1:7">
      <c r="A890" s="109"/>
      <c r="B890" s="110"/>
      <c r="C890" s="111"/>
      <c r="D890" s="65"/>
      <c r="E890" s="65"/>
      <c r="F890" s="65"/>
      <c r="G890" s="65"/>
    </row>
    <row r="891" spans="1:7">
      <c r="A891" s="109"/>
      <c r="B891" s="110"/>
      <c r="C891" s="111"/>
      <c r="D891" s="65"/>
      <c r="E891" s="65"/>
      <c r="F891" s="65"/>
      <c r="G891" s="65"/>
    </row>
    <row r="892" spans="1:7">
      <c r="A892" s="109"/>
      <c r="B892" s="110"/>
      <c r="C892" s="111"/>
      <c r="D892" s="65"/>
      <c r="E892" s="65"/>
      <c r="F892" s="65"/>
      <c r="G892" s="65"/>
    </row>
    <row r="893" spans="1:7">
      <c r="A893" s="109"/>
      <c r="B893" s="110"/>
      <c r="C893" s="111"/>
      <c r="D893" s="65"/>
      <c r="E893" s="65"/>
      <c r="F893" s="65"/>
      <c r="G893" s="65"/>
    </row>
    <row r="894" spans="1:7">
      <c r="A894" s="109"/>
      <c r="B894" s="110"/>
      <c r="C894" s="111"/>
      <c r="D894" s="65"/>
      <c r="E894" s="65"/>
      <c r="F894" s="65"/>
      <c r="G894" s="65"/>
    </row>
    <row r="895" spans="1:7">
      <c r="A895" s="109"/>
      <c r="B895" s="110"/>
      <c r="C895" s="111"/>
      <c r="D895" s="65"/>
      <c r="E895" s="65"/>
      <c r="F895" s="65"/>
      <c r="G895" s="65"/>
    </row>
    <row r="896" spans="1:7">
      <c r="A896" s="109"/>
      <c r="B896" s="110"/>
      <c r="C896" s="111"/>
      <c r="D896" s="65"/>
      <c r="E896" s="65"/>
      <c r="F896" s="65"/>
      <c r="G896" s="65"/>
    </row>
    <row r="897" spans="1:7">
      <c r="A897" s="109"/>
      <c r="B897" s="110"/>
      <c r="C897" s="111"/>
      <c r="D897" s="65"/>
      <c r="E897" s="65"/>
      <c r="F897" s="65"/>
      <c r="G897" s="65"/>
    </row>
    <row r="898" spans="1:7">
      <c r="A898" s="109"/>
      <c r="B898" s="110"/>
      <c r="C898" s="111"/>
      <c r="D898" s="65"/>
      <c r="E898" s="65"/>
      <c r="F898" s="65"/>
      <c r="G898" s="65"/>
    </row>
    <row r="899" spans="1:7">
      <c r="A899" s="109"/>
      <c r="B899" s="110"/>
      <c r="C899" s="111"/>
      <c r="D899" s="65"/>
      <c r="E899" s="65"/>
      <c r="F899" s="65"/>
      <c r="G899" s="65"/>
    </row>
    <row r="900" spans="1:7">
      <c r="A900" s="109"/>
      <c r="B900" s="110"/>
      <c r="C900" s="111"/>
      <c r="D900" s="65"/>
      <c r="E900" s="65"/>
      <c r="F900" s="65"/>
      <c r="G900" s="65"/>
    </row>
    <row r="901" spans="1:7">
      <c r="A901" s="109"/>
      <c r="B901" s="110"/>
      <c r="C901" s="111"/>
      <c r="D901" s="65"/>
      <c r="E901" s="65"/>
      <c r="F901" s="65"/>
      <c r="G901" s="65"/>
    </row>
    <row r="902" spans="1:7">
      <c r="A902" s="109"/>
      <c r="B902" s="110"/>
      <c r="C902" s="111"/>
      <c r="D902" s="65"/>
      <c r="E902" s="65"/>
      <c r="F902" s="65"/>
      <c r="G902" s="65"/>
    </row>
    <row r="903" spans="1:7">
      <c r="A903" s="109"/>
      <c r="B903" s="110"/>
      <c r="C903" s="111"/>
      <c r="D903" s="65"/>
      <c r="E903" s="65"/>
      <c r="F903" s="65"/>
      <c r="G903" s="65"/>
    </row>
    <row r="904" spans="1:7">
      <c r="A904" s="109"/>
      <c r="B904" s="110"/>
      <c r="C904" s="111"/>
      <c r="D904" s="65"/>
      <c r="E904" s="65"/>
      <c r="F904" s="65"/>
      <c r="G904" s="65"/>
    </row>
    <row r="905" spans="1:7">
      <c r="A905" s="109"/>
      <c r="B905" s="110"/>
      <c r="C905" s="111"/>
      <c r="D905" s="65"/>
      <c r="E905" s="65"/>
      <c r="F905" s="65"/>
      <c r="G905" s="65"/>
    </row>
    <row r="906" spans="1:7">
      <c r="A906" s="109"/>
      <c r="B906" s="110"/>
      <c r="C906" s="111"/>
      <c r="D906" s="65"/>
      <c r="E906" s="65"/>
      <c r="F906" s="65"/>
      <c r="G906" s="65"/>
    </row>
    <row r="907" spans="1:7">
      <c r="A907" s="109"/>
      <c r="B907" s="110"/>
      <c r="C907" s="111"/>
      <c r="D907" s="65"/>
      <c r="E907" s="65"/>
      <c r="F907" s="65"/>
      <c r="G907" s="65"/>
    </row>
    <row r="908" spans="1:7">
      <c r="A908" s="109"/>
      <c r="B908" s="110"/>
      <c r="C908" s="111"/>
      <c r="D908" s="65"/>
      <c r="E908" s="65"/>
      <c r="F908" s="65"/>
      <c r="G908" s="65"/>
    </row>
    <row r="909" spans="1:7">
      <c r="A909" s="109"/>
      <c r="B909" s="110"/>
      <c r="C909" s="111"/>
      <c r="D909" s="65"/>
      <c r="E909" s="65"/>
      <c r="F909" s="65"/>
      <c r="G909" s="65"/>
    </row>
    <row r="910" spans="1:7">
      <c r="A910" s="109"/>
      <c r="B910" s="110"/>
      <c r="C910" s="111"/>
      <c r="D910" s="65"/>
      <c r="E910" s="65"/>
      <c r="F910" s="65"/>
      <c r="G910" s="65"/>
    </row>
    <row r="911" spans="1:7">
      <c r="A911" s="109"/>
      <c r="B911" s="110"/>
      <c r="C911" s="111"/>
      <c r="D911" s="65"/>
      <c r="E911" s="65"/>
      <c r="F911" s="65"/>
      <c r="G911" s="65"/>
    </row>
    <row r="912" spans="1:7">
      <c r="A912" s="109"/>
      <c r="B912" s="110"/>
      <c r="C912" s="111"/>
      <c r="D912" s="65"/>
      <c r="E912" s="65"/>
      <c r="F912" s="65"/>
      <c r="G912" s="65"/>
    </row>
    <row r="913" spans="1:7">
      <c r="A913" s="109"/>
      <c r="B913" s="110"/>
      <c r="C913" s="111"/>
      <c r="D913" s="65"/>
      <c r="E913" s="65"/>
      <c r="F913" s="65"/>
      <c r="G913" s="65"/>
    </row>
    <row r="914" spans="1:7">
      <c r="A914" s="109"/>
      <c r="B914" s="110"/>
      <c r="C914" s="111"/>
      <c r="D914" s="65"/>
      <c r="E914" s="65"/>
      <c r="F914" s="65"/>
      <c r="G914" s="65"/>
    </row>
    <row r="915" spans="1:7">
      <c r="A915" s="109"/>
      <c r="B915" s="110"/>
      <c r="C915" s="111"/>
      <c r="D915" s="65"/>
      <c r="E915" s="65"/>
      <c r="F915" s="65"/>
      <c r="G915" s="65"/>
    </row>
    <row r="916" spans="1:7">
      <c r="A916" s="109"/>
      <c r="B916" s="110"/>
      <c r="C916" s="111"/>
      <c r="D916" s="65"/>
      <c r="E916" s="65"/>
      <c r="F916" s="65"/>
      <c r="G916" s="65"/>
    </row>
    <row r="917" spans="1:7">
      <c r="A917" s="109"/>
      <c r="B917" s="110"/>
      <c r="C917" s="111"/>
      <c r="D917" s="65"/>
      <c r="E917" s="65"/>
      <c r="F917" s="65"/>
      <c r="G917" s="65"/>
    </row>
    <row r="918" spans="1:7">
      <c r="A918" s="109"/>
      <c r="B918" s="110"/>
      <c r="C918" s="111"/>
      <c r="D918" s="65"/>
      <c r="E918" s="65"/>
      <c r="F918" s="65"/>
      <c r="G918" s="65"/>
    </row>
    <row r="919" spans="1:7">
      <c r="A919" s="109"/>
      <c r="B919" s="110"/>
      <c r="C919" s="111"/>
      <c r="D919" s="65"/>
      <c r="E919" s="65"/>
      <c r="F919" s="65"/>
      <c r="G919" s="65"/>
    </row>
    <row r="920" spans="1:7">
      <c r="A920" s="109"/>
      <c r="B920" s="110"/>
      <c r="C920" s="111"/>
      <c r="D920" s="65"/>
      <c r="E920" s="65"/>
      <c r="F920" s="65"/>
      <c r="G920" s="65"/>
    </row>
    <row r="921" spans="1:7">
      <c r="A921" s="109"/>
      <c r="B921" s="110"/>
      <c r="C921" s="111"/>
      <c r="D921" s="65"/>
      <c r="E921" s="65"/>
      <c r="F921" s="65"/>
      <c r="G921" s="65"/>
    </row>
    <row r="922" spans="1:7">
      <c r="A922" s="109"/>
      <c r="B922" s="110"/>
      <c r="C922" s="111"/>
      <c r="D922" s="65"/>
      <c r="E922" s="65"/>
      <c r="F922" s="65"/>
      <c r="G922" s="65"/>
    </row>
    <row r="923" spans="1:7">
      <c r="A923" s="109"/>
      <c r="B923" s="110"/>
      <c r="C923" s="111"/>
      <c r="D923" s="65"/>
      <c r="E923" s="65"/>
      <c r="F923" s="65"/>
      <c r="G923" s="65"/>
    </row>
    <row r="924" spans="1:7">
      <c r="A924" s="109"/>
      <c r="B924" s="110"/>
      <c r="C924" s="111"/>
      <c r="D924" s="65"/>
      <c r="E924" s="65"/>
      <c r="F924" s="65"/>
      <c r="G924" s="65"/>
    </row>
    <row r="925" spans="1:7">
      <c r="A925" s="109"/>
      <c r="B925" s="110"/>
      <c r="C925" s="111"/>
      <c r="D925" s="65"/>
      <c r="E925" s="65"/>
      <c r="F925" s="65"/>
      <c r="G925" s="65"/>
    </row>
    <row r="926" spans="1:7">
      <c r="A926" s="109"/>
      <c r="B926" s="110"/>
      <c r="C926" s="111"/>
      <c r="D926" s="65"/>
      <c r="E926" s="65"/>
      <c r="F926" s="65"/>
      <c r="G926" s="65"/>
    </row>
    <row r="927" spans="1:7">
      <c r="A927" s="109"/>
      <c r="B927" s="110"/>
      <c r="C927" s="111"/>
      <c r="D927" s="65"/>
      <c r="E927" s="65"/>
      <c r="F927" s="65"/>
      <c r="G927" s="65"/>
    </row>
    <row r="928" spans="1:7">
      <c r="A928" s="109"/>
      <c r="B928" s="110"/>
      <c r="C928" s="111"/>
      <c r="D928" s="65"/>
      <c r="E928" s="65"/>
      <c r="F928" s="65"/>
      <c r="G928" s="65"/>
    </row>
    <row r="929" spans="1:7">
      <c r="A929" s="109"/>
      <c r="B929" s="110"/>
      <c r="C929" s="111"/>
      <c r="D929" s="65"/>
      <c r="E929" s="65"/>
      <c r="F929" s="65"/>
      <c r="G929" s="65"/>
    </row>
    <row r="930" spans="1:7">
      <c r="A930" s="109"/>
      <c r="B930" s="110"/>
      <c r="C930" s="111"/>
      <c r="D930" s="65"/>
      <c r="E930" s="65"/>
      <c r="F930" s="65"/>
      <c r="G930" s="65"/>
    </row>
    <row r="931" spans="1:7">
      <c r="A931" s="109"/>
      <c r="B931" s="110"/>
      <c r="C931" s="111"/>
      <c r="D931" s="65"/>
      <c r="E931" s="65"/>
      <c r="F931" s="65"/>
      <c r="G931" s="65"/>
    </row>
    <row r="932" spans="1:7">
      <c r="A932" s="109"/>
      <c r="B932" s="110"/>
      <c r="C932" s="111"/>
      <c r="D932" s="65"/>
      <c r="E932" s="65"/>
      <c r="F932" s="65"/>
      <c r="G932" s="65"/>
    </row>
    <row r="933" spans="1:7">
      <c r="A933" s="109"/>
      <c r="B933" s="110"/>
      <c r="C933" s="111"/>
      <c r="D933" s="65"/>
      <c r="E933" s="65"/>
      <c r="F933" s="65"/>
      <c r="G933" s="65"/>
    </row>
    <row r="934" spans="1:7">
      <c r="A934" s="109"/>
      <c r="B934" s="110"/>
      <c r="C934" s="111"/>
      <c r="D934" s="65"/>
      <c r="E934" s="65"/>
      <c r="F934" s="65"/>
      <c r="G934" s="65"/>
    </row>
    <row r="935" spans="1:7">
      <c r="A935" s="109"/>
      <c r="B935" s="110"/>
      <c r="C935" s="111"/>
      <c r="D935" s="65"/>
      <c r="E935" s="65"/>
      <c r="F935" s="65"/>
      <c r="G935" s="65"/>
    </row>
    <row r="936" spans="1:7">
      <c r="A936" s="109"/>
      <c r="B936" s="110"/>
      <c r="C936" s="111"/>
      <c r="D936" s="65"/>
      <c r="E936" s="65"/>
      <c r="F936" s="65"/>
      <c r="G936" s="65"/>
    </row>
    <row r="937" spans="1:7">
      <c r="A937" s="109"/>
      <c r="B937" s="110"/>
      <c r="C937" s="111"/>
      <c r="D937" s="65"/>
      <c r="E937" s="65"/>
      <c r="F937" s="65"/>
      <c r="G937" s="65"/>
    </row>
    <row r="938" spans="1:7">
      <c r="A938" s="109"/>
      <c r="B938" s="110"/>
      <c r="C938" s="111"/>
      <c r="D938" s="65"/>
      <c r="E938" s="65"/>
      <c r="F938" s="65"/>
      <c r="G938" s="65"/>
    </row>
    <row r="939" spans="1:7">
      <c r="A939" s="109"/>
      <c r="B939" s="110"/>
      <c r="C939" s="111"/>
      <c r="D939" s="65"/>
      <c r="E939" s="65"/>
      <c r="F939" s="65"/>
      <c r="G939" s="65"/>
    </row>
    <row r="940" spans="1:7">
      <c r="A940" s="109"/>
      <c r="B940" s="110"/>
      <c r="C940" s="111"/>
      <c r="D940" s="65"/>
      <c r="E940" s="65"/>
      <c r="F940" s="65"/>
      <c r="G940" s="65"/>
    </row>
    <row r="941" spans="1:7">
      <c r="A941" s="109"/>
      <c r="B941" s="110"/>
      <c r="C941" s="111"/>
      <c r="D941" s="65"/>
      <c r="E941" s="65"/>
      <c r="F941" s="65"/>
      <c r="G941" s="65"/>
    </row>
    <row r="942" spans="1:7">
      <c r="A942" s="109"/>
      <c r="B942" s="110"/>
      <c r="C942" s="111"/>
      <c r="D942" s="65"/>
      <c r="E942" s="65"/>
      <c r="F942" s="65"/>
      <c r="G942" s="65"/>
    </row>
    <row r="943" spans="1:7">
      <c r="A943" s="109"/>
      <c r="B943" s="110"/>
      <c r="C943" s="111"/>
      <c r="D943" s="65"/>
      <c r="E943" s="65"/>
      <c r="F943" s="65"/>
      <c r="G943" s="65"/>
    </row>
    <row r="944" spans="1:7">
      <c r="A944" s="109"/>
      <c r="B944" s="110"/>
      <c r="C944" s="111"/>
      <c r="D944" s="65"/>
      <c r="E944" s="65"/>
      <c r="F944" s="65"/>
      <c r="G944" s="65"/>
    </row>
    <row r="945" spans="1:7">
      <c r="A945" s="109"/>
      <c r="B945" s="110"/>
      <c r="C945" s="111"/>
      <c r="D945" s="65"/>
      <c r="E945" s="65"/>
      <c r="F945" s="65"/>
      <c r="G945" s="65"/>
    </row>
    <row r="946" spans="1:7">
      <c r="A946" s="109"/>
      <c r="B946" s="110"/>
      <c r="C946" s="111"/>
      <c r="D946" s="65"/>
      <c r="E946" s="65"/>
      <c r="F946" s="65"/>
      <c r="G946" s="65"/>
    </row>
    <row r="947" spans="1:7">
      <c r="A947" s="109"/>
      <c r="B947" s="110"/>
      <c r="C947" s="111"/>
      <c r="D947" s="65"/>
      <c r="E947" s="65"/>
      <c r="F947" s="65"/>
      <c r="G947" s="65"/>
    </row>
    <row r="948" spans="1:7">
      <c r="A948" s="109"/>
      <c r="B948" s="110"/>
      <c r="C948" s="111"/>
      <c r="D948" s="65"/>
      <c r="E948" s="65"/>
      <c r="F948" s="65"/>
      <c r="G948" s="65"/>
    </row>
    <row r="949" spans="1:7">
      <c r="A949" s="109"/>
      <c r="B949" s="110"/>
      <c r="C949" s="111"/>
      <c r="D949" s="65"/>
      <c r="E949" s="65"/>
      <c r="F949" s="65"/>
      <c r="G949" s="65"/>
    </row>
    <row r="950" spans="1:7">
      <c r="A950" s="109"/>
      <c r="B950" s="110"/>
      <c r="C950" s="111"/>
      <c r="D950" s="65"/>
      <c r="E950" s="65"/>
      <c r="F950" s="65"/>
      <c r="G950" s="65"/>
    </row>
    <row r="951" spans="1:7">
      <c r="A951" s="109"/>
      <c r="B951" s="110"/>
      <c r="C951" s="111"/>
      <c r="D951" s="65"/>
      <c r="E951" s="65"/>
      <c r="F951" s="65"/>
      <c r="G951" s="65"/>
    </row>
    <row r="952" spans="1:7">
      <c r="A952" s="109"/>
      <c r="B952" s="110"/>
      <c r="C952" s="111"/>
      <c r="D952" s="65"/>
      <c r="E952" s="65"/>
      <c r="F952" s="65"/>
      <c r="G952" s="65"/>
    </row>
    <row r="953" spans="1:7">
      <c r="A953" s="109"/>
      <c r="B953" s="110"/>
      <c r="C953" s="111"/>
      <c r="D953" s="65"/>
      <c r="E953" s="65"/>
      <c r="F953" s="65"/>
      <c r="G953" s="65"/>
    </row>
    <row r="954" spans="1:7">
      <c r="A954" s="109"/>
      <c r="B954" s="110"/>
      <c r="C954" s="111"/>
      <c r="D954" s="65"/>
      <c r="E954" s="65"/>
      <c r="F954" s="65"/>
      <c r="G954" s="65"/>
    </row>
    <row r="955" spans="1:7">
      <c r="A955" s="109"/>
      <c r="B955" s="110"/>
      <c r="C955" s="111"/>
      <c r="D955" s="65"/>
      <c r="E955" s="65"/>
      <c r="F955" s="65"/>
      <c r="G955" s="65"/>
    </row>
    <row r="956" spans="1:7">
      <c r="A956" s="109"/>
      <c r="B956" s="110"/>
      <c r="C956" s="111"/>
      <c r="D956" s="65"/>
      <c r="E956" s="65"/>
      <c r="F956" s="65"/>
      <c r="G956" s="65"/>
    </row>
    <row r="957" spans="1:7">
      <c r="A957" s="109"/>
      <c r="B957" s="110"/>
      <c r="C957" s="111"/>
      <c r="D957" s="65"/>
      <c r="E957" s="65"/>
      <c r="F957" s="65"/>
      <c r="G957" s="65"/>
    </row>
    <row r="958" spans="1:7">
      <c r="A958" s="109"/>
      <c r="B958" s="110"/>
      <c r="C958" s="111"/>
      <c r="D958" s="65"/>
      <c r="E958" s="65"/>
      <c r="F958" s="65"/>
      <c r="G958" s="65"/>
    </row>
    <row r="959" spans="1:7">
      <c r="A959" s="109"/>
      <c r="B959" s="110"/>
      <c r="C959" s="111"/>
      <c r="D959" s="65"/>
      <c r="E959" s="65"/>
      <c r="F959" s="65"/>
      <c r="G959" s="65"/>
    </row>
    <row r="960" spans="1:7">
      <c r="A960" s="109"/>
      <c r="B960" s="110"/>
      <c r="C960" s="111"/>
      <c r="D960" s="65"/>
      <c r="E960" s="65"/>
      <c r="F960" s="65"/>
      <c r="G960" s="65"/>
    </row>
    <row r="961" spans="1:7">
      <c r="A961" s="109"/>
      <c r="B961" s="110"/>
      <c r="C961" s="111"/>
      <c r="D961" s="65"/>
      <c r="E961" s="65"/>
      <c r="F961" s="65"/>
      <c r="G961" s="65"/>
    </row>
    <row r="962" spans="1:7">
      <c r="A962" s="109"/>
      <c r="B962" s="110"/>
      <c r="C962" s="111"/>
      <c r="D962" s="65"/>
      <c r="E962" s="65"/>
      <c r="F962" s="65"/>
      <c r="G962" s="65"/>
    </row>
    <row r="963" spans="1:7">
      <c r="A963" s="109"/>
      <c r="B963" s="110"/>
      <c r="C963" s="111"/>
      <c r="D963" s="65"/>
      <c r="E963" s="65"/>
      <c r="F963" s="65"/>
      <c r="G963" s="65"/>
    </row>
    <row r="964" spans="1:7">
      <c r="A964" s="109"/>
      <c r="B964" s="110"/>
      <c r="C964" s="111"/>
      <c r="D964" s="65"/>
      <c r="E964" s="65"/>
      <c r="F964" s="65"/>
      <c r="G964" s="65"/>
    </row>
    <row r="965" spans="1:7">
      <c r="A965" s="109"/>
      <c r="B965" s="110"/>
      <c r="C965" s="111"/>
      <c r="D965" s="65"/>
      <c r="E965" s="65"/>
      <c r="F965" s="65"/>
      <c r="G965" s="65"/>
    </row>
    <row r="966" spans="1:7">
      <c r="A966" s="109"/>
      <c r="B966" s="110"/>
      <c r="C966" s="111"/>
      <c r="D966" s="65"/>
      <c r="E966" s="65"/>
      <c r="F966" s="65"/>
      <c r="G966" s="65"/>
    </row>
    <row r="967" spans="1:7">
      <c r="A967" s="109"/>
      <c r="B967" s="110"/>
      <c r="C967" s="111"/>
      <c r="D967" s="65"/>
      <c r="E967" s="65"/>
      <c r="F967" s="65"/>
      <c r="G967" s="65"/>
    </row>
    <row r="968" spans="1:7">
      <c r="A968" s="109"/>
      <c r="B968" s="110"/>
      <c r="C968" s="111"/>
      <c r="D968" s="65"/>
      <c r="E968" s="65"/>
      <c r="F968" s="65"/>
      <c r="G968" s="65"/>
    </row>
    <row r="969" spans="1:7">
      <c r="A969" s="109"/>
      <c r="B969" s="110"/>
      <c r="C969" s="111"/>
      <c r="D969" s="65"/>
      <c r="E969" s="65"/>
      <c r="F969" s="65"/>
      <c r="G969" s="65"/>
    </row>
    <row r="970" spans="1:7">
      <c r="A970" s="109"/>
      <c r="B970" s="110"/>
      <c r="C970" s="111"/>
      <c r="D970" s="65"/>
      <c r="E970" s="65"/>
      <c r="F970" s="65"/>
      <c r="G970" s="65"/>
    </row>
    <row r="971" spans="1:7">
      <c r="A971" s="109"/>
      <c r="B971" s="110"/>
      <c r="C971" s="111"/>
      <c r="D971" s="65"/>
      <c r="E971" s="65"/>
      <c r="F971" s="65"/>
      <c r="G971" s="65"/>
    </row>
    <row r="972" spans="1:7">
      <c r="A972" s="109"/>
      <c r="B972" s="110"/>
      <c r="C972" s="111"/>
      <c r="D972" s="65"/>
      <c r="E972" s="65"/>
      <c r="F972" s="65"/>
      <c r="G972" s="65"/>
    </row>
    <row r="973" spans="1:7">
      <c r="A973" s="109"/>
      <c r="B973" s="110"/>
      <c r="C973" s="111"/>
      <c r="D973" s="65"/>
      <c r="E973" s="65"/>
      <c r="F973" s="65"/>
      <c r="G973" s="65"/>
    </row>
    <row r="974" spans="1:7">
      <c r="A974" s="109"/>
      <c r="B974" s="110"/>
      <c r="C974" s="111"/>
      <c r="D974" s="65"/>
      <c r="E974" s="65"/>
      <c r="F974" s="65"/>
      <c r="G974" s="65"/>
    </row>
    <row r="975" spans="1:7">
      <c r="A975" s="109"/>
      <c r="B975" s="110"/>
      <c r="C975" s="111"/>
      <c r="D975" s="65"/>
      <c r="E975" s="65"/>
      <c r="F975" s="65"/>
      <c r="G975" s="65"/>
    </row>
    <row r="976" spans="1:7">
      <c r="A976" s="109"/>
      <c r="B976" s="110"/>
      <c r="C976" s="111"/>
      <c r="D976" s="65"/>
      <c r="E976" s="65"/>
      <c r="F976" s="65"/>
      <c r="G976" s="65"/>
    </row>
    <row r="977" spans="1:7">
      <c r="A977" s="109"/>
      <c r="B977" s="110"/>
      <c r="C977" s="111"/>
      <c r="D977" s="65"/>
      <c r="E977" s="65"/>
      <c r="F977" s="65"/>
      <c r="G977" s="65"/>
    </row>
    <row r="978" spans="1:7">
      <c r="A978" s="109"/>
      <c r="B978" s="110"/>
      <c r="C978" s="111"/>
      <c r="D978" s="65"/>
      <c r="E978" s="65"/>
      <c r="F978" s="65"/>
      <c r="G978" s="65"/>
    </row>
    <row r="979" spans="1:7">
      <c r="A979" s="109"/>
      <c r="B979" s="110"/>
      <c r="C979" s="111"/>
      <c r="D979" s="65"/>
      <c r="E979" s="65"/>
      <c r="F979" s="65"/>
      <c r="G979" s="65"/>
    </row>
    <row r="980" spans="1:7">
      <c r="A980" s="109"/>
      <c r="B980" s="110"/>
      <c r="C980" s="111"/>
      <c r="D980" s="65"/>
      <c r="E980" s="65"/>
      <c r="F980" s="65"/>
      <c r="G980" s="65"/>
    </row>
    <row r="981" spans="1:7">
      <c r="A981" s="109"/>
      <c r="B981" s="110"/>
      <c r="C981" s="111"/>
      <c r="D981" s="65"/>
      <c r="E981" s="65"/>
      <c r="F981" s="65"/>
      <c r="G981" s="65"/>
    </row>
    <row r="982" spans="1:7">
      <c r="A982" s="109"/>
      <c r="B982" s="110"/>
      <c r="C982" s="111"/>
      <c r="D982" s="65"/>
      <c r="E982" s="65"/>
      <c r="F982" s="65"/>
      <c r="G982" s="65"/>
    </row>
    <row r="983" spans="1:7">
      <c r="A983" s="109"/>
      <c r="B983" s="110"/>
      <c r="C983" s="111"/>
      <c r="D983" s="65"/>
      <c r="E983" s="65"/>
      <c r="F983" s="65"/>
      <c r="G983" s="65"/>
    </row>
    <row r="984" spans="1:7">
      <c r="A984" s="109"/>
      <c r="B984" s="110"/>
      <c r="C984" s="111"/>
      <c r="D984" s="65"/>
      <c r="E984" s="65"/>
      <c r="F984" s="65"/>
      <c r="G984" s="65"/>
    </row>
    <row r="985" spans="1:7">
      <c r="A985" s="109"/>
      <c r="B985" s="110"/>
      <c r="C985" s="111"/>
      <c r="D985" s="65"/>
      <c r="E985" s="65"/>
      <c r="F985" s="65"/>
      <c r="G985" s="65"/>
    </row>
    <row r="986" spans="1:7">
      <c r="A986" s="109"/>
      <c r="B986" s="110"/>
      <c r="C986" s="111"/>
      <c r="D986" s="65"/>
      <c r="E986" s="65"/>
      <c r="F986" s="65"/>
      <c r="G986" s="65"/>
    </row>
    <row r="987" spans="1:7">
      <c r="A987" s="109"/>
      <c r="B987" s="110"/>
      <c r="C987" s="111"/>
      <c r="D987" s="65"/>
      <c r="E987" s="65"/>
      <c r="F987" s="65"/>
      <c r="G987" s="65"/>
    </row>
    <row r="988" spans="1:7">
      <c r="A988" s="109"/>
      <c r="B988" s="110"/>
      <c r="C988" s="111"/>
      <c r="D988" s="65"/>
      <c r="E988" s="65"/>
      <c r="F988" s="65"/>
      <c r="G988" s="65"/>
    </row>
    <row r="989" spans="1:7">
      <c r="A989" s="109"/>
      <c r="B989" s="110"/>
      <c r="C989" s="111"/>
      <c r="D989" s="65"/>
      <c r="E989" s="65"/>
      <c r="F989" s="65"/>
      <c r="G989" s="65"/>
    </row>
    <row r="990" spans="1:7">
      <c r="A990" s="109"/>
      <c r="B990" s="110"/>
      <c r="C990" s="111"/>
      <c r="D990" s="65"/>
      <c r="E990" s="65"/>
      <c r="F990" s="65"/>
      <c r="G990" s="65"/>
    </row>
    <row r="991" spans="1:7">
      <c r="A991" s="109"/>
      <c r="B991" s="110"/>
      <c r="C991" s="111"/>
      <c r="D991" s="65"/>
      <c r="E991" s="65"/>
      <c r="F991" s="65"/>
      <c r="G991" s="65"/>
    </row>
    <row r="992" spans="1:7">
      <c r="A992" s="109"/>
      <c r="B992" s="110"/>
      <c r="C992" s="111"/>
      <c r="D992" s="65"/>
      <c r="E992" s="65"/>
      <c r="F992" s="65"/>
      <c r="G992" s="65"/>
    </row>
    <row r="993" spans="1:7">
      <c r="A993" s="109"/>
      <c r="B993" s="110"/>
      <c r="C993" s="111"/>
      <c r="D993" s="65"/>
      <c r="E993" s="65"/>
      <c r="F993" s="65"/>
      <c r="G993" s="65"/>
    </row>
    <row r="994" spans="1:7">
      <c r="A994" s="109"/>
      <c r="B994" s="110"/>
      <c r="C994" s="111"/>
      <c r="D994" s="65"/>
      <c r="E994" s="65"/>
      <c r="F994" s="65"/>
      <c r="G994" s="65"/>
    </row>
    <row r="995" spans="1:7">
      <c r="A995" s="109"/>
      <c r="B995" s="110"/>
      <c r="C995" s="111"/>
      <c r="D995" s="65"/>
      <c r="E995" s="65"/>
      <c r="F995" s="65"/>
      <c r="G995" s="65"/>
    </row>
    <row r="996" spans="1:7">
      <c r="A996" s="109"/>
      <c r="B996" s="110"/>
      <c r="C996" s="111"/>
      <c r="D996" s="65"/>
      <c r="E996" s="65"/>
      <c r="F996" s="65"/>
      <c r="G996" s="65"/>
    </row>
    <row r="997" spans="1:7">
      <c r="A997" s="109"/>
      <c r="B997" s="110"/>
      <c r="C997" s="111"/>
      <c r="D997" s="65"/>
      <c r="E997" s="65"/>
      <c r="F997" s="65"/>
      <c r="G997" s="65"/>
    </row>
    <row r="998" spans="1:7">
      <c r="A998" s="109"/>
      <c r="B998" s="110"/>
      <c r="C998" s="111"/>
      <c r="D998" s="65"/>
      <c r="E998" s="65"/>
      <c r="F998" s="65"/>
      <c r="G998" s="65"/>
    </row>
    <row r="999" spans="1:7">
      <c r="A999" s="109"/>
      <c r="B999" s="110"/>
      <c r="C999" s="111"/>
      <c r="D999" s="65"/>
      <c r="E999" s="65"/>
      <c r="F999" s="65"/>
      <c r="G999" s="65"/>
    </row>
    <row r="1000" spans="1:7">
      <c r="A1000" s="109"/>
      <c r="B1000" s="110"/>
      <c r="C1000" s="111"/>
      <c r="D1000" s="65"/>
      <c r="E1000" s="65"/>
      <c r="F1000" s="65"/>
      <c r="G1000" s="65"/>
    </row>
    <row r="1001" spans="1:7">
      <c r="A1001" s="109"/>
      <c r="B1001" s="110"/>
      <c r="C1001" s="111"/>
      <c r="D1001" s="65"/>
      <c r="E1001" s="65"/>
      <c r="F1001" s="65"/>
      <c r="G1001" s="65"/>
    </row>
    <row r="1002" spans="1:7">
      <c r="A1002" s="109"/>
      <c r="B1002" s="110"/>
      <c r="C1002" s="111"/>
      <c r="D1002" s="65"/>
      <c r="E1002" s="65"/>
      <c r="F1002" s="65"/>
      <c r="G1002" s="65"/>
    </row>
    <row r="1003" spans="1:7">
      <c r="A1003" s="109"/>
      <c r="B1003" s="110"/>
      <c r="C1003" s="111"/>
      <c r="D1003" s="65"/>
      <c r="E1003" s="65"/>
      <c r="F1003" s="65"/>
      <c r="G1003" s="65"/>
    </row>
    <row r="1004" spans="1:7">
      <c r="A1004" s="109"/>
      <c r="B1004" s="110"/>
      <c r="C1004" s="111"/>
      <c r="D1004" s="65"/>
      <c r="E1004" s="65"/>
      <c r="F1004" s="65"/>
      <c r="G1004" s="65"/>
    </row>
    <row r="1005" spans="1:7">
      <c r="A1005" s="109"/>
      <c r="B1005" s="110"/>
      <c r="C1005" s="111"/>
      <c r="D1005" s="65"/>
      <c r="E1005" s="65"/>
      <c r="F1005" s="65"/>
      <c r="G1005" s="65"/>
    </row>
    <row r="1006" spans="1:7">
      <c r="A1006" s="109"/>
      <c r="B1006" s="110"/>
      <c r="C1006" s="111"/>
      <c r="D1006" s="65"/>
      <c r="E1006" s="65"/>
      <c r="F1006" s="65"/>
      <c r="G1006" s="65"/>
    </row>
    <row r="1007" spans="1:7">
      <c r="A1007" s="109"/>
      <c r="B1007" s="110"/>
      <c r="C1007" s="111"/>
      <c r="D1007" s="65"/>
      <c r="E1007" s="65"/>
      <c r="F1007" s="65"/>
      <c r="G1007" s="65"/>
    </row>
    <row r="1008" spans="1:7">
      <c r="A1008" s="109"/>
      <c r="B1008" s="110"/>
      <c r="C1008" s="111"/>
      <c r="D1008" s="65"/>
      <c r="E1008" s="65"/>
      <c r="F1008" s="65"/>
      <c r="G1008" s="65"/>
    </row>
    <row r="1009" spans="1:7">
      <c r="A1009" s="109"/>
      <c r="B1009" s="110"/>
      <c r="C1009" s="111"/>
      <c r="D1009" s="65"/>
      <c r="E1009" s="65"/>
      <c r="F1009" s="65"/>
      <c r="G1009" s="65"/>
    </row>
    <row r="1010" spans="1:7">
      <c r="A1010" s="109"/>
      <c r="B1010" s="110"/>
      <c r="C1010" s="111"/>
      <c r="D1010" s="65"/>
      <c r="E1010" s="65"/>
      <c r="F1010" s="65"/>
      <c r="G1010" s="65"/>
    </row>
    <row r="1011" spans="1:7">
      <c r="A1011" s="109"/>
      <c r="B1011" s="110"/>
      <c r="C1011" s="111"/>
      <c r="D1011" s="65"/>
      <c r="E1011" s="65"/>
      <c r="F1011" s="65"/>
      <c r="G1011" s="65"/>
    </row>
    <row r="1012" spans="1:7">
      <c r="A1012" s="109"/>
      <c r="B1012" s="110"/>
      <c r="C1012" s="111"/>
      <c r="D1012" s="65"/>
      <c r="E1012" s="65"/>
      <c r="F1012" s="65"/>
      <c r="G1012" s="65"/>
    </row>
    <row r="1013" spans="1:7">
      <c r="A1013" s="109"/>
      <c r="B1013" s="110"/>
      <c r="C1013" s="111"/>
      <c r="D1013" s="65"/>
      <c r="E1013" s="65"/>
      <c r="F1013" s="65"/>
      <c r="G1013" s="65"/>
    </row>
    <row r="1014" spans="1:7">
      <c r="A1014" s="109"/>
      <c r="B1014" s="110"/>
      <c r="C1014" s="111"/>
      <c r="D1014" s="65"/>
      <c r="E1014" s="65"/>
      <c r="F1014" s="65"/>
      <c r="G1014" s="65"/>
    </row>
    <row r="1015" spans="1:7">
      <c r="A1015" s="109"/>
      <c r="B1015" s="110"/>
      <c r="C1015" s="111"/>
      <c r="D1015" s="65"/>
      <c r="E1015" s="65"/>
      <c r="F1015" s="65"/>
      <c r="G1015" s="65"/>
    </row>
    <row r="1016" spans="1:7">
      <c r="A1016" s="109"/>
      <c r="B1016" s="110"/>
      <c r="C1016" s="111"/>
      <c r="D1016" s="65"/>
      <c r="E1016" s="65"/>
      <c r="F1016" s="65"/>
      <c r="G1016" s="65"/>
    </row>
    <row r="1017" spans="1:7">
      <c r="A1017" s="109"/>
      <c r="B1017" s="110"/>
      <c r="C1017" s="111"/>
      <c r="D1017" s="65"/>
      <c r="E1017" s="65"/>
      <c r="F1017" s="65"/>
      <c r="G1017" s="65"/>
    </row>
    <row r="1018" spans="1:7">
      <c r="A1018" s="109"/>
      <c r="B1018" s="110"/>
      <c r="C1018" s="111"/>
      <c r="D1018" s="65"/>
      <c r="E1018" s="65"/>
      <c r="F1018" s="65"/>
      <c r="G1018" s="65"/>
    </row>
    <row r="1019" spans="1:7">
      <c r="A1019" s="109"/>
      <c r="B1019" s="110"/>
      <c r="C1019" s="111"/>
      <c r="D1019" s="65"/>
      <c r="E1019" s="65"/>
      <c r="F1019" s="65"/>
      <c r="G1019" s="65"/>
    </row>
    <row r="1020" spans="1:7">
      <c r="A1020" s="109"/>
      <c r="B1020" s="110"/>
      <c r="C1020" s="111"/>
      <c r="D1020" s="65"/>
      <c r="E1020" s="65"/>
      <c r="F1020" s="65"/>
      <c r="G1020" s="65"/>
    </row>
    <row r="1021" spans="1:7">
      <c r="A1021" s="109"/>
      <c r="B1021" s="110"/>
      <c r="C1021" s="111"/>
      <c r="D1021" s="65"/>
      <c r="E1021" s="65"/>
      <c r="F1021" s="65"/>
      <c r="G1021" s="65"/>
    </row>
    <row r="1022" spans="1:7">
      <c r="A1022" s="109"/>
      <c r="B1022" s="110"/>
      <c r="C1022" s="111"/>
      <c r="D1022" s="65"/>
      <c r="E1022" s="65"/>
      <c r="F1022" s="65"/>
      <c r="G1022" s="65"/>
    </row>
    <row r="1023" spans="1:7">
      <c r="A1023" s="109"/>
      <c r="B1023" s="110"/>
      <c r="C1023" s="111"/>
      <c r="D1023" s="65"/>
      <c r="E1023" s="65"/>
      <c r="F1023" s="65"/>
      <c r="G1023" s="65"/>
    </row>
    <row r="1024" spans="1:7">
      <c r="A1024" s="109"/>
      <c r="B1024" s="110"/>
      <c r="C1024" s="111"/>
      <c r="D1024" s="65"/>
      <c r="E1024" s="65"/>
      <c r="F1024" s="65"/>
      <c r="G1024" s="65"/>
    </row>
    <row r="1025" spans="1:7">
      <c r="A1025" s="109"/>
      <c r="B1025" s="110"/>
      <c r="C1025" s="111"/>
      <c r="D1025" s="65"/>
      <c r="E1025" s="65"/>
      <c r="F1025" s="65"/>
      <c r="G1025" s="65"/>
    </row>
    <row r="1026" spans="1:7">
      <c r="A1026" s="109"/>
      <c r="B1026" s="110"/>
      <c r="C1026" s="111"/>
      <c r="D1026" s="65"/>
      <c r="E1026" s="65"/>
      <c r="F1026" s="65"/>
      <c r="G1026" s="65"/>
    </row>
    <row r="1027" spans="1:7">
      <c r="A1027" s="109"/>
      <c r="B1027" s="110"/>
      <c r="C1027" s="111"/>
      <c r="D1027" s="65"/>
      <c r="E1027" s="65"/>
      <c r="F1027" s="65"/>
      <c r="G1027" s="65"/>
    </row>
    <row r="1028" spans="1:7">
      <c r="A1028" s="109"/>
      <c r="B1028" s="110"/>
      <c r="C1028" s="111"/>
      <c r="D1028" s="65"/>
      <c r="E1028" s="65"/>
      <c r="F1028" s="65"/>
      <c r="G1028" s="65"/>
    </row>
    <row r="1029" spans="1:7">
      <c r="A1029" s="109"/>
      <c r="B1029" s="110"/>
      <c r="C1029" s="111"/>
      <c r="D1029" s="65"/>
      <c r="E1029" s="65"/>
      <c r="F1029" s="65"/>
      <c r="G1029" s="65"/>
    </row>
    <row r="1030" spans="1:7">
      <c r="A1030" s="109"/>
      <c r="B1030" s="110"/>
      <c r="C1030" s="111"/>
      <c r="D1030" s="65"/>
      <c r="E1030" s="65"/>
      <c r="F1030" s="65"/>
      <c r="G1030" s="65"/>
    </row>
    <row r="1031" spans="1:7">
      <c r="A1031" s="109"/>
      <c r="B1031" s="110"/>
      <c r="C1031" s="111"/>
      <c r="D1031" s="65"/>
      <c r="E1031" s="65"/>
      <c r="F1031" s="65"/>
      <c r="G1031" s="65"/>
    </row>
    <row r="1032" spans="1:7">
      <c r="A1032" s="109"/>
      <c r="B1032" s="110"/>
      <c r="C1032" s="111"/>
      <c r="D1032" s="65"/>
      <c r="E1032" s="65"/>
      <c r="F1032" s="65"/>
      <c r="G1032" s="65"/>
    </row>
    <row r="1033" spans="1:7">
      <c r="A1033" s="109"/>
      <c r="B1033" s="110"/>
      <c r="C1033" s="111"/>
      <c r="D1033" s="65"/>
      <c r="E1033" s="65"/>
      <c r="F1033" s="65"/>
      <c r="G1033" s="65"/>
    </row>
    <row r="1034" spans="1:7">
      <c r="A1034" s="109"/>
      <c r="B1034" s="110"/>
      <c r="C1034" s="111"/>
      <c r="D1034" s="65"/>
      <c r="E1034" s="65"/>
      <c r="F1034" s="65"/>
      <c r="G1034" s="65"/>
    </row>
    <row r="1035" spans="1:7">
      <c r="A1035" s="109"/>
      <c r="B1035" s="110"/>
      <c r="C1035" s="111"/>
      <c r="D1035" s="65"/>
      <c r="E1035" s="65"/>
      <c r="F1035" s="65"/>
      <c r="G1035" s="65"/>
    </row>
    <row r="1036" spans="1:7">
      <c r="A1036" s="109"/>
      <c r="B1036" s="110"/>
      <c r="C1036" s="111"/>
      <c r="D1036" s="65"/>
      <c r="E1036" s="65"/>
      <c r="F1036" s="65"/>
      <c r="G1036" s="65"/>
    </row>
    <row r="1037" spans="1:7">
      <c r="A1037" s="109"/>
      <c r="B1037" s="110"/>
      <c r="C1037" s="111"/>
      <c r="D1037" s="65"/>
      <c r="E1037" s="65"/>
      <c r="F1037" s="65"/>
      <c r="G1037" s="65"/>
    </row>
    <row r="1038" spans="1:7">
      <c r="A1038" s="109"/>
      <c r="B1038" s="110"/>
      <c r="C1038" s="111"/>
      <c r="D1038" s="65"/>
      <c r="E1038" s="65"/>
      <c r="F1038" s="65"/>
      <c r="G1038" s="65"/>
    </row>
    <row r="1039" spans="1:7">
      <c r="A1039" s="109"/>
      <c r="B1039" s="110"/>
      <c r="C1039" s="111"/>
      <c r="D1039" s="65"/>
      <c r="E1039" s="65"/>
      <c r="F1039" s="65"/>
      <c r="G1039" s="65"/>
    </row>
    <row r="1040" spans="1:7">
      <c r="A1040" s="109"/>
      <c r="B1040" s="110"/>
      <c r="C1040" s="111"/>
      <c r="D1040" s="65"/>
      <c r="E1040" s="65"/>
      <c r="F1040" s="65"/>
      <c r="G1040" s="65"/>
    </row>
    <row r="1041" spans="1:7">
      <c r="A1041" s="109"/>
      <c r="B1041" s="110"/>
      <c r="C1041" s="111"/>
      <c r="D1041" s="65"/>
      <c r="E1041" s="65"/>
      <c r="F1041" s="65"/>
      <c r="G1041" s="65"/>
    </row>
    <row r="1042" spans="1:7">
      <c r="A1042" s="109"/>
      <c r="B1042" s="110"/>
      <c r="C1042" s="111"/>
      <c r="D1042" s="65"/>
      <c r="E1042" s="65"/>
      <c r="F1042" s="65"/>
      <c r="G1042" s="65"/>
    </row>
    <row r="1043" spans="1:7">
      <c r="A1043" s="109"/>
      <c r="B1043" s="110"/>
      <c r="C1043" s="111"/>
      <c r="D1043" s="65"/>
      <c r="E1043" s="65"/>
      <c r="F1043" s="65"/>
      <c r="G1043" s="65"/>
    </row>
    <row r="1044" spans="1:7">
      <c r="A1044" s="109"/>
      <c r="B1044" s="110"/>
      <c r="C1044" s="111"/>
      <c r="D1044" s="65"/>
      <c r="E1044" s="65"/>
      <c r="F1044" s="65"/>
      <c r="G1044" s="65"/>
    </row>
    <row r="1045" spans="1:7">
      <c r="A1045" s="109"/>
      <c r="B1045" s="110"/>
      <c r="C1045" s="111"/>
      <c r="D1045" s="65"/>
      <c r="E1045" s="65"/>
      <c r="F1045" s="65"/>
      <c r="G1045" s="65"/>
    </row>
    <row r="1046" spans="1:7">
      <c r="A1046" s="109"/>
      <c r="B1046" s="110"/>
      <c r="C1046" s="111"/>
      <c r="D1046" s="65"/>
      <c r="E1046" s="65"/>
      <c r="F1046" s="65"/>
      <c r="G1046" s="65"/>
    </row>
    <row r="1047" spans="1:7">
      <c r="A1047" s="109"/>
      <c r="B1047" s="110"/>
      <c r="C1047" s="111"/>
      <c r="D1047" s="65"/>
      <c r="E1047" s="65"/>
      <c r="F1047" s="65"/>
      <c r="G1047" s="65"/>
    </row>
    <row r="1048" spans="1:7">
      <c r="A1048" s="109"/>
      <c r="B1048" s="110"/>
      <c r="C1048" s="111"/>
      <c r="D1048" s="65"/>
      <c r="E1048" s="65"/>
      <c r="F1048" s="65"/>
      <c r="G1048" s="65"/>
    </row>
    <row r="1049" spans="1:7">
      <c r="A1049" s="109"/>
      <c r="B1049" s="110"/>
      <c r="C1049" s="111"/>
      <c r="D1049" s="65"/>
      <c r="E1049" s="65"/>
      <c r="F1049" s="65"/>
      <c r="G1049" s="65"/>
    </row>
    <row r="1050" spans="1:7">
      <c r="A1050" s="109"/>
      <c r="B1050" s="110"/>
      <c r="C1050" s="111"/>
      <c r="D1050" s="65"/>
      <c r="E1050" s="65"/>
      <c r="F1050" s="65"/>
      <c r="G1050" s="65"/>
    </row>
    <row r="1051" spans="1:7">
      <c r="A1051" s="109"/>
      <c r="B1051" s="110"/>
      <c r="C1051" s="111"/>
      <c r="D1051" s="65"/>
      <c r="E1051" s="65"/>
      <c r="F1051" s="65"/>
      <c r="G1051" s="65"/>
    </row>
    <row r="1052" spans="1:7">
      <c r="A1052" s="109"/>
      <c r="B1052" s="110"/>
      <c r="C1052" s="111"/>
      <c r="D1052" s="65"/>
      <c r="E1052" s="65"/>
      <c r="F1052" s="65"/>
      <c r="G1052" s="65"/>
    </row>
    <row r="1053" spans="1:7">
      <c r="A1053" s="109"/>
      <c r="B1053" s="110"/>
      <c r="C1053" s="111"/>
      <c r="D1053" s="65"/>
      <c r="E1053" s="65"/>
      <c r="F1053" s="65"/>
      <c r="G1053" s="65"/>
    </row>
    <row r="1054" spans="1:7">
      <c r="A1054" s="109"/>
      <c r="B1054" s="110"/>
      <c r="C1054" s="111"/>
      <c r="D1054" s="65"/>
      <c r="E1054" s="65"/>
      <c r="F1054" s="65"/>
      <c r="G1054" s="65"/>
    </row>
    <row r="1055" spans="1:7">
      <c r="A1055" s="109"/>
      <c r="B1055" s="110"/>
      <c r="C1055" s="111"/>
      <c r="D1055" s="65"/>
      <c r="E1055" s="65"/>
      <c r="F1055" s="65"/>
      <c r="G1055" s="65"/>
    </row>
    <row r="1056" spans="1:7">
      <c r="A1056" s="109"/>
      <c r="B1056" s="110"/>
      <c r="C1056" s="111"/>
      <c r="D1056" s="65"/>
      <c r="E1056" s="65"/>
      <c r="F1056" s="65"/>
      <c r="G1056" s="65"/>
    </row>
    <row r="1057" spans="1:7">
      <c r="A1057" s="109"/>
      <c r="B1057" s="110"/>
      <c r="C1057" s="111"/>
      <c r="D1057" s="65"/>
      <c r="E1057" s="65"/>
      <c r="F1057" s="65"/>
      <c r="G1057" s="65"/>
    </row>
    <row r="1058" spans="1:7">
      <c r="A1058" s="109"/>
      <c r="B1058" s="110"/>
      <c r="C1058" s="111"/>
      <c r="D1058" s="65"/>
      <c r="E1058" s="65"/>
      <c r="F1058" s="65"/>
      <c r="G1058" s="65"/>
    </row>
    <row r="1059" spans="1:7">
      <c r="A1059" s="109"/>
      <c r="B1059" s="110"/>
      <c r="C1059" s="111"/>
      <c r="D1059" s="65"/>
      <c r="E1059" s="65"/>
      <c r="F1059" s="65"/>
      <c r="G1059" s="65"/>
    </row>
    <row r="1060" spans="1:7">
      <c r="A1060" s="109"/>
      <c r="B1060" s="110"/>
      <c r="C1060" s="111"/>
      <c r="D1060" s="65"/>
      <c r="E1060" s="65"/>
      <c r="F1060" s="65"/>
      <c r="G1060" s="65"/>
    </row>
    <row r="1061" spans="1:7">
      <c r="A1061" s="109"/>
      <c r="B1061" s="110"/>
      <c r="C1061" s="111"/>
      <c r="D1061" s="65"/>
      <c r="E1061" s="65"/>
      <c r="F1061" s="65"/>
      <c r="G1061" s="65"/>
    </row>
    <row r="1062" spans="1:7">
      <c r="A1062" s="109"/>
      <c r="B1062" s="110"/>
      <c r="C1062" s="111"/>
      <c r="D1062" s="65"/>
      <c r="E1062" s="65"/>
      <c r="F1062" s="65"/>
      <c r="G1062" s="65"/>
    </row>
    <row r="1063" spans="1:7">
      <c r="A1063" s="109"/>
      <c r="B1063" s="110"/>
      <c r="C1063" s="111"/>
      <c r="D1063" s="65"/>
      <c r="E1063" s="65"/>
      <c r="F1063" s="65"/>
      <c r="G1063" s="65"/>
    </row>
    <row r="1064" spans="1:7">
      <c r="A1064" s="109"/>
      <c r="B1064" s="110"/>
      <c r="C1064" s="111"/>
      <c r="D1064" s="65"/>
      <c r="E1064" s="65"/>
      <c r="F1064" s="65"/>
      <c r="G1064" s="65"/>
    </row>
    <row r="1065" spans="1:7">
      <c r="A1065" s="109"/>
      <c r="B1065" s="110"/>
      <c r="C1065" s="111"/>
      <c r="D1065" s="65"/>
      <c r="E1065" s="65"/>
      <c r="F1065" s="65"/>
      <c r="G1065" s="65"/>
    </row>
    <row r="1066" spans="1:7">
      <c r="A1066" s="109"/>
      <c r="B1066" s="110"/>
      <c r="C1066" s="111"/>
      <c r="D1066" s="65"/>
      <c r="E1066" s="65"/>
      <c r="F1066" s="65"/>
      <c r="G1066" s="65"/>
    </row>
    <row r="1067" spans="1:7">
      <c r="A1067" s="109"/>
      <c r="B1067" s="110"/>
      <c r="C1067" s="111"/>
      <c r="D1067" s="65"/>
      <c r="E1067" s="65"/>
      <c r="F1067" s="65"/>
      <c r="G1067" s="65"/>
    </row>
    <row r="1068" spans="1:7">
      <c r="A1068" s="109"/>
      <c r="B1068" s="110"/>
      <c r="C1068" s="111"/>
      <c r="D1068" s="65"/>
      <c r="E1068" s="65"/>
      <c r="F1068" s="65"/>
      <c r="G1068" s="65"/>
    </row>
    <row r="1069" spans="1:7">
      <c r="A1069" s="109"/>
      <c r="B1069" s="110"/>
      <c r="C1069" s="111"/>
      <c r="D1069" s="65"/>
      <c r="E1069" s="65"/>
      <c r="F1069" s="65"/>
      <c r="G1069" s="65"/>
    </row>
    <row r="1070" spans="1:7">
      <c r="A1070" s="109"/>
      <c r="B1070" s="110"/>
      <c r="C1070" s="111"/>
      <c r="D1070" s="65"/>
      <c r="E1070" s="65"/>
      <c r="F1070" s="65"/>
      <c r="G1070" s="65"/>
    </row>
    <row r="1071" spans="1:7">
      <c r="A1071" s="109"/>
      <c r="B1071" s="110"/>
      <c r="C1071" s="111"/>
      <c r="D1071" s="65"/>
      <c r="E1071" s="65"/>
      <c r="F1071" s="65"/>
      <c r="G1071" s="65"/>
    </row>
    <row r="1072" spans="1:7">
      <c r="A1072" s="109"/>
      <c r="B1072" s="110"/>
      <c r="C1072" s="111"/>
      <c r="D1072" s="65"/>
      <c r="E1072" s="65"/>
      <c r="F1072" s="65"/>
      <c r="G1072" s="65"/>
    </row>
    <row r="1073" spans="1:7">
      <c r="A1073" s="109"/>
      <c r="B1073" s="110"/>
      <c r="C1073" s="111"/>
      <c r="D1073" s="65"/>
      <c r="E1073" s="65"/>
      <c r="F1073" s="65"/>
      <c r="G1073" s="65"/>
    </row>
    <row r="1074" spans="1:7">
      <c r="A1074" s="109"/>
      <c r="B1074" s="110"/>
      <c r="C1074" s="111"/>
      <c r="D1074" s="65"/>
      <c r="E1074" s="65"/>
      <c r="F1074" s="65"/>
      <c r="G1074" s="65"/>
    </row>
    <row r="1075" spans="1:7">
      <c r="A1075" s="109"/>
      <c r="B1075" s="110"/>
      <c r="C1075" s="111"/>
      <c r="D1075" s="65"/>
      <c r="E1075" s="65"/>
      <c r="F1075" s="65"/>
      <c r="G1075" s="65"/>
    </row>
    <row r="1076" spans="1:7">
      <c r="A1076" s="109"/>
      <c r="B1076" s="110"/>
      <c r="C1076" s="111"/>
      <c r="D1076" s="65"/>
      <c r="E1076" s="65"/>
      <c r="F1076" s="65"/>
      <c r="G1076" s="65"/>
    </row>
    <row r="1077" spans="1:7">
      <c r="A1077" s="109"/>
      <c r="B1077" s="110"/>
      <c r="C1077" s="111"/>
      <c r="D1077" s="65"/>
      <c r="E1077" s="65"/>
      <c r="F1077" s="65"/>
      <c r="G1077" s="65"/>
    </row>
    <row r="1078" spans="1:7">
      <c r="A1078" s="109"/>
      <c r="B1078" s="110"/>
      <c r="C1078" s="111"/>
      <c r="D1078" s="65"/>
      <c r="E1078" s="65"/>
      <c r="F1078" s="65"/>
      <c r="G1078" s="65"/>
    </row>
    <row r="1079" spans="1:7">
      <c r="A1079" s="109"/>
      <c r="B1079" s="110"/>
      <c r="C1079" s="111"/>
      <c r="D1079" s="65"/>
      <c r="E1079" s="65"/>
      <c r="F1079" s="65"/>
      <c r="G1079" s="65"/>
    </row>
    <row r="1080" spans="1:7">
      <c r="A1080" s="109"/>
      <c r="B1080" s="110"/>
      <c r="C1080" s="111"/>
      <c r="D1080" s="65"/>
      <c r="E1080" s="65"/>
      <c r="F1080" s="65"/>
      <c r="G1080" s="65"/>
    </row>
    <row r="1081" spans="1:7">
      <c r="A1081" s="109"/>
      <c r="B1081" s="110"/>
      <c r="C1081" s="111"/>
      <c r="D1081" s="65"/>
      <c r="E1081" s="65"/>
      <c r="F1081" s="65"/>
      <c r="G1081" s="65"/>
    </row>
    <row r="1082" spans="1:7">
      <c r="A1082" s="109"/>
      <c r="B1082" s="110"/>
      <c r="C1082" s="111"/>
      <c r="D1082" s="65"/>
      <c r="E1082" s="65"/>
      <c r="F1082" s="65"/>
      <c r="G1082" s="65"/>
    </row>
    <row r="1083" spans="1:7">
      <c r="A1083" s="109"/>
      <c r="B1083" s="110"/>
      <c r="C1083" s="111"/>
      <c r="D1083" s="65"/>
      <c r="E1083" s="65"/>
      <c r="F1083" s="65"/>
      <c r="G1083" s="65"/>
    </row>
    <row r="1084" spans="1:7">
      <c r="A1084" s="109"/>
      <c r="B1084" s="110"/>
      <c r="C1084" s="111"/>
      <c r="D1084" s="65"/>
      <c r="E1084" s="65"/>
      <c r="F1084" s="65"/>
      <c r="G1084" s="65"/>
    </row>
    <row r="1085" spans="1:7">
      <c r="A1085" s="109"/>
      <c r="B1085" s="110"/>
      <c r="C1085" s="111"/>
      <c r="D1085" s="65"/>
      <c r="E1085" s="65"/>
      <c r="F1085" s="65"/>
      <c r="G1085" s="65"/>
    </row>
    <row r="1086" spans="1:7">
      <c r="A1086" s="109"/>
      <c r="B1086" s="110"/>
      <c r="C1086" s="111"/>
      <c r="D1086" s="65"/>
      <c r="E1086" s="65"/>
      <c r="F1086" s="65"/>
      <c r="G1086" s="65"/>
    </row>
    <row r="1087" spans="1:7">
      <c r="A1087" s="109"/>
      <c r="B1087" s="110"/>
      <c r="C1087" s="111"/>
      <c r="D1087" s="65"/>
      <c r="E1087" s="65"/>
      <c r="F1087" s="65"/>
      <c r="G1087" s="65"/>
    </row>
    <row r="1088" spans="1:7">
      <c r="A1088" s="109"/>
      <c r="B1088" s="110"/>
      <c r="C1088" s="111"/>
      <c r="D1088" s="65"/>
      <c r="E1088" s="65"/>
      <c r="F1088" s="65"/>
      <c r="G1088" s="65"/>
    </row>
    <row r="1089" spans="1:7">
      <c r="A1089" s="109"/>
      <c r="B1089" s="110"/>
      <c r="C1089" s="111"/>
      <c r="D1089" s="65"/>
      <c r="E1089" s="65"/>
      <c r="F1089" s="65"/>
      <c r="G1089" s="65"/>
    </row>
    <row r="1090" spans="1:7">
      <c r="A1090" s="109"/>
      <c r="B1090" s="110"/>
      <c r="C1090" s="111"/>
      <c r="D1090" s="65"/>
      <c r="E1090" s="65"/>
      <c r="F1090" s="65"/>
      <c r="G1090" s="65"/>
    </row>
    <row r="1091" spans="1:7">
      <c r="A1091" s="109"/>
      <c r="B1091" s="110"/>
      <c r="C1091" s="111"/>
      <c r="D1091" s="65"/>
      <c r="E1091" s="65"/>
      <c r="F1091" s="65"/>
      <c r="G1091" s="65"/>
    </row>
    <row r="1092" spans="1:7">
      <c r="A1092" s="109"/>
      <c r="B1092" s="110"/>
      <c r="C1092" s="111"/>
      <c r="D1092" s="65"/>
      <c r="E1092" s="65"/>
      <c r="F1092" s="65"/>
      <c r="G1092" s="65"/>
    </row>
    <row r="1093" spans="1:7">
      <c r="A1093" s="109"/>
      <c r="B1093" s="110"/>
      <c r="C1093" s="111"/>
      <c r="D1093" s="65"/>
      <c r="E1093" s="65"/>
      <c r="F1093" s="65"/>
      <c r="G1093" s="65"/>
    </row>
    <row r="1094" spans="1:7">
      <c r="A1094" s="109"/>
      <c r="B1094" s="110"/>
      <c r="C1094" s="111"/>
      <c r="D1094" s="65"/>
      <c r="E1094" s="65"/>
      <c r="F1094" s="65"/>
      <c r="G1094" s="65"/>
    </row>
    <row r="1095" spans="1:7">
      <c r="A1095" s="109"/>
      <c r="B1095" s="110"/>
      <c r="C1095" s="111"/>
      <c r="D1095" s="65"/>
      <c r="E1095" s="65"/>
      <c r="F1095" s="65"/>
      <c r="G1095" s="65"/>
    </row>
    <row r="1096" spans="1:7">
      <c r="A1096" s="109"/>
      <c r="B1096" s="110"/>
      <c r="C1096" s="111"/>
      <c r="D1096" s="65"/>
      <c r="E1096" s="65"/>
      <c r="F1096" s="65"/>
      <c r="G1096" s="65"/>
    </row>
    <row r="1097" spans="1:7">
      <c r="A1097" s="109"/>
      <c r="B1097" s="110"/>
      <c r="C1097" s="111"/>
      <c r="D1097" s="65"/>
      <c r="E1097" s="65"/>
      <c r="F1097" s="65"/>
      <c r="G1097" s="65"/>
    </row>
    <row r="1098" spans="1:7">
      <c r="A1098" s="109"/>
      <c r="B1098" s="110"/>
      <c r="C1098" s="111"/>
      <c r="D1098" s="65"/>
      <c r="E1098" s="65"/>
      <c r="F1098" s="65"/>
      <c r="G1098" s="65"/>
    </row>
    <row r="1099" spans="1:7">
      <c r="A1099" s="109"/>
      <c r="B1099" s="110"/>
      <c r="C1099" s="111"/>
      <c r="D1099" s="65"/>
      <c r="E1099" s="65"/>
      <c r="F1099" s="65"/>
      <c r="G1099" s="65"/>
    </row>
    <row r="1100" spans="1:7">
      <c r="A1100" s="109"/>
      <c r="B1100" s="110"/>
      <c r="C1100" s="111"/>
      <c r="D1100" s="65"/>
      <c r="E1100" s="65"/>
      <c r="F1100" s="65"/>
      <c r="G1100" s="65"/>
    </row>
    <row r="1101" spans="1:7">
      <c r="A1101" s="109"/>
      <c r="B1101" s="110"/>
      <c r="C1101" s="111"/>
      <c r="D1101" s="65"/>
      <c r="E1101" s="65"/>
      <c r="F1101" s="65"/>
      <c r="G1101" s="65"/>
    </row>
    <row r="1102" spans="1:7">
      <c r="A1102" s="109"/>
      <c r="B1102" s="110"/>
      <c r="C1102" s="111"/>
      <c r="D1102" s="65"/>
      <c r="E1102" s="65"/>
      <c r="F1102" s="65"/>
      <c r="G1102" s="65"/>
    </row>
    <row r="1103" spans="1:7">
      <c r="A1103" s="109"/>
      <c r="B1103" s="110"/>
      <c r="C1103" s="111"/>
      <c r="D1103" s="65"/>
      <c r="E1103" s="65"/>
      <c r="F1103" s="65"/>
      <c r="G1103" s="65"/>
    </row>
    <row r="1104" spans="1:7">
      <c r="A1104" s="109"/>
      <c r="B1104" s="110"/>
      <c r="C1104" s="111"/>
      <c r="D1104" s="65"/>
      <c r="E1104" s="65"/>
      <c r="F1104" s="65"/>
      <c r="G1104" s="65"/>
    </row>
    <row r="1105" spans="1:7">
      <c r="A1105" s="109"/>
      <c r="B1105" s="110"/>
      <c r="C1105" s="111"/>
      <c r="D1105" s="65"/>
      <c r="E1105" s="65"/>
      <c r="F1105" s="65"/>
      <c r="G1105" s="65"/>
    </row>
    <row r="1106" spans="1:7">
      <c r="A1106" s="109"/>
      <c r="B1106" s="110"/>
      <c r="C1106" s="111"/>
      <c r="D1106" s="65"/>
      <c r="E1106" s="65"/>
      <c r="F1106" s="65"/>
      <c r="G1106" s="65"/>
    </row>
    <row r="1107" spans="1:7">
      <c r="A1107" s="109"/>
      <c r="B1107" s="110"/>
      <c r="C1107" s="111"/>
      <c r="D1107" s="65"/>
      <c r="E1107" s="65"/>
      <c r="F1107" s="65"/>
      <c r="G1107" s="65"/>
    </row>
    <row r="1108" spans="1:7">
      <c r="A1108" s="109"/>
      <c r="B1108" s="110"/>
      <c r="C1108" s="111"/>
      <c r="D1108" s="65"/>
      <c r="E1108" s="65"/>
      <c r="F1108" s="65"/>
      <c r="G1108" s="65"/>
    </row>
    <row r="1109" spans="1:7">
      <c r="A1109" s="109"/>
      <c r="B1109" s="110"/>
      <c r="C1109" s="111"/>
      <c r="D1109" s="65"/>
      <c r="E1109" s="65"/>
      <c r="F1109" s="65"/>
      <c r="G1109" s="65"/>
    </row>
    <row r="1110" spans="1:7">
      <c r="A1110" s="109"/>
      <c r="B1110" s="110"/>
      <c r="C1110" s="111"/>
      <c r="D1110" s="65"/>
      <c r="E1110" s="65"/>
      <c r="F1110" s="65"/>
      <c r="G1110" s="65"/>
    </row>
    <row r="1111" spans="1:7">
      <c r="A1111" s="109"/>
      <c r="B1111" s="110"/>
      <c r="C1111" s="111"/>
      <c r="D1111" s="65"/>
      <c r="E1111" s="65"/>
      <c r="F1111" s="65"/>
      <c r="G1111" s="65"/>
    </row>
    <row r="1112" spans="1:7">
      <c r="A1112" s="109"/>
      <c r="B1112" s="110"/>
      <c r="C1112" s="111"/>
      <c r="D1112" s="65"/>
      <c r="E1112" s="65"/>
      <c r="F1112" s="65"/>
      <c r="G1112" s="65"/>
    </row>
    <row r="1113" spans="1:7">
      <c r="A1113" s="109"/>
      <c r="B1113" s="110"/>
      <c r="C1113" s="111"/>
      <c r="D1113" s="65"/>
      <c r="E1113" s="65"/>
      <c r="F1113" s="65"/>
      <c r="G1113" s="65"/>
    </row>
    <row r="1114" spans="1:7">
      <c r="A1114" s="109"/>
      <c r="B1114" s="110"/>
      <c r="C1114" s="111"/>
      <c r="D1114" s="65"/>
      <c r="E1114" s="65"/>
      <c r="F1114" s="65"/>
      <c r="G1114" s="65"/>
    </row>
    <row r="1115" spans="1:7">
      <c r="A1115" s="109"/>
      <c r="B1115" s="110"/>
      <c r="C1115" s="111"/>
      <c r="D1115" s="65"/>
      <c r="E1115" s="65"/>
      <c r="F1115" s="65"/>
      <c r="G1115" s="65"/>
    </row>
    <row r="1116" spans="1:7">
      <c r="A1116" s="109"/>
      <c r="B1116" s="110"/>
      <c r="C1116" s="111"/>
      <c r="D1116" s="65"/>
      <c r="E1116" s="65"/>
      <c r="F1116" s="65"/>
      <c r="G1116" s="65"/>
    </row>
    <row r="1117" spans="1:7">
      <c r="A1117" s="109"/>
      <c r="B1117" s="110"/>
      <c r="C1117" s="111"/>
      <c r="D1117" s="65"/>
      <c r="E1117" s="65"/>
      <c r="F1117" s="65"/>
      <c r="G1117" s="65"/>
    </row>
    <row r="1118" spans="1:7">
      <c r="A1118" s="109"/>
      <c r="B1118" s="110"/>
      <c r="C1118" s="111"/>
      <c r="D1118" s="65"/>
      <c r="E1118" s="65"/>
      <c r="F1118" s="65"/>
      <c r="G1118" s="65"/>
    </row>
    <row r="1119" spans="1:7">
      <c r="A1119" s="109"/>
      <c r="B1119" s="110"/>
      <c r="C1119" s="111"/>
      <c r="D1119" s="65"/>
      <c r="E1119" s="65"/>
      <c r="F1119" s="65"/>
      <c r="G1119" s="65"/>
    </row>
    <row r="1120" spans="1:7">
      <c r="A1120" s="109"/>
      <c r="B1120" s="110"/>
      <c r="C1120" s="111"/>
      <c r="D1120" s="65"/>
      <c r="E1120" s="65"/>
      <c r="F1120" s="65"/>
      <c r="G1120" s="65"/>
    </row>
    <row r="1121" spans="1:7">
      <c r="A1121" s="109"/>
      <c r="B1121" s="110"/>
      <c r="C1121" s="111"/>
      <c r="D1121" s="65"/>
      <c r="E1121" s="65"/>
      <c r="F1121" s="65"/>
      <c r="G1121" s="65"/>
    </row>
    <row r="1122" spans="1:7">
      <c r="A1122" s="109"/>
      <c r="B1122" s="110"/>
      <c r="C1122" s="111"/>
      <c r="D1122" s="65"/>
      <c r="E1122" s="65"/>
      <c r="F1122" s="65"/>
      <c r="G1122" s="65"/>
    </row>
    <row r="1123" spans="1:7">
      <c r="A1123" s="109"/>
      <c r="B1123" s="110"/>
      <c r="C1123" s="111"/>
      <c r="D1123" s="65"/>
      <c r="E1123" s="65"/>
      <c r="F1123" s="65"/>
      <c r="G1123" s="65"/>
    </row>
    <row r="1124" spans="1:7">
      <c r="A1124" s="109"/>
      <c r="B1124" s="110"/>
      <c r="C1124" s="111"/>
      <c r="D1124" s="65"/>
      <c r="E1124" s="65"/>
      <c r="F1124" s="65"/>
      <c r="G1124" s="65"/>
    </row>
    <row r="1125" spans="1:7">
      <c r="A1125" s="109"/>
      <c r="B1125" s="110"/>
      <c r="C1125" s="111"/>
      <c r="D1125" s="65"/>
      <c r="E1125" s="65"/>
      <c r="F1125" s="65"/>
      <c r="G1125" s="65"/>
    </row>
    <row r="1126" spans="1:7">
      <c r="A1126" s="109"/>
      <c r="B1126" s="110"/>
      <c r="C1126" s="111"/>
      <c r="D1126" s="65"/>
      <c r="E1126" s="65"/>
      <c r="F1126" s="65"/>
      <c r="G1126" s="65"/>
    </row>
    <row r="1127" spans="1:7">
      <c r="A1127" s="109"/>
      <c r="B1127" s="110"/>
      <c r="C1127" s="111"/>
      <c r="D1127" s="65"/>
      <c r="E1127" s="65"/>
      <c r="F1127" s="65"/>
      <c r="G1127" s="65"/>
    </row>
    <row r="1128" spans="1:7">
      <c r="A1128" s="109"/>
      <c r="B1128" s="110"/>
      <c r="C1128" s="111"/>
      <c r="D1128" s="65"/>
      <c r="E1128" s="65"/>
      <c r="F1128" s="65"/>
      <c r="G1128" s="65"/>
    </row>
    <row r="1129" spans="1:7">
      <c r="A1129" s="109"/>
      <c r="B1129" s="110"/>
      <c r="C1129" s="111"/>
      <c r="D1129" s="65"/>
      <c r="E1129" s="65"/>
      <c r="F1129" s="65"/>
      <c r="G1129" s="65"/>
    </row>
    <row r="1130" spans="1:7">
      <c r="A1130" s="109"/>
      <c r="B1130" s="110"/>
      <c r="C1130" s="111"/>
      <c r="D1130" s="65"/>
      <c r="E1130" s="65"/>
      <c r="F1130" s="65"/>
      <c r="G1130" s="65"/>
    </row>
    <row r="1131" spans="1:7">
      <c r="A1131" s="109"/>
      <c r="B1131" s="110"/>
      <c r="C1131" s="111"/>
      <c r="D1131" s="65"/>
      <c r="E1131" s="65"/>
      <c r="F1131" s="65"/>
      <c r="G1131" s="65"/>
    </row>
    <row r="1132" spans="1:7">
      <c r="A1132" s="109"/>
      <c r="B1132" s="110"/>
      <c r="C1132" s="111"/>
      <c r="D1132" s="65"/>
      <c r="E1132" s="65"/>
      <c r="F1132" s="65"/>
      <c r="G1132" s="65"/>
    </row>
    <row r="1133" spans="1:7">
      <c r="A1133" s="109"/>
      <c r="B1133" s="110"/>
      <c r="C1133" s="111"/>
      <c r="D1133" s="65"/>
      <c r="E1133" s="65"/>
      <c r="F1133" s="65"/>
      <c r="G1133" s="65"/>
    </row>
    <row r="1134" spans="1:7">
      <c r="A1134" s="109"/>
      <c r="B1134" s="110"/>
      <c r="C1134" s="111"/>
      <c r="D1134" s="65"/>
      <c r="E1134" s="65"/>
      <c r="F1134" s="65"/>
      <c r="G1134" s="65"/>
    </row>
    <row r="1135" spans="1:7">
      <c r="A1135" s="109"/>
      <c r="B1135" s="110"/>
      <c r="C1135" s="111"/>
      <c r="D1135" s="65"/>
      <c r="E1135" s="65"/>
      <c r="F1135" s="65"/>
      <c r="G1135" s="65"/>
    </row>
    <row r="1136" spans="1:7">
      <c r="A1136" s="109"/>
      <c r="B1136" s="110"/>
      <c r="C1136" s="111"/>
      <c r="D1136" s="65"/>
      <c r="E1136" s="65"/>
      <c r="F1136" s="65"/>
      <c r="G1136" s="65"/>
    </row>
    <row r="1137" spans="1:7">
      <c r="A1137" s="109"/>
      <c r="B1137" s="110"/>
      <c r="C1137" s="111"/>
      <c r="D1137" s="65"/>
      <c r="E1137" s="65"/>
      <c r="F1137" s="65"/>
      <c r="G1137" s="65"/>
    </row>
    <row r="1138" spans="1:7">
      <c r="A1138" s="109"/>
      <c r="B1138" s="110"/>
      <c r="C1138" s="111"/>
      <c r="D1138" s="65"/>
      <c r="E1138" s="65"/>
      <c r="F1138" s="65"/>
      <c r="G1138" s="65"/>
    </row>
    <row r="1139" spans="1:7">
      <c r="A1139" s="109"/>
      <c r="B1139" s="110"/>
      <c r="C1139" s="111"/>
      <c r="D1139" s="65"/>
      <c r="E1139" s="65"/>
      <c r="F1139" s="65"/>
      <c r="G1139" s="65"/>
    </row>
    <row r="1140" spans="1:7">
      <c r="A1140" s="109"/>
      <c r="B1140" s="110"/>
      <c r="C1140" s="111"/>
      <c r="D1140" s="65"/>
      <c r="E1140" s="65"/>
      <c r="F1140" s="65"/>
      <c r="G1140" s="65"/>
    </row>
    <row r="1141" spans="1:7">
      <c r="A1141" s="109"/>
      <c r="B1141" s="110"/>
      <c r="C1141" s="111"/>
      <c r="D1141" s="65"/>
      <c r="E1141" s="65"/>
      <c r="F1141" s="65"/>
      <c r="G1141" s="65"/>
    </row>
    <row r="1142" spans="1:7">
      <c r="A1142" s="109"/>
      <c r="B1142" s="110"/>
      <c r="C1142" s="111"/>
      <c r="D1142" s="65"/>
      <c r="E1142" s="65"/>
      <c r="F1142" s="65"/>
      <c r="G1142" s="65"/>
    </row>
    <row r="1143" spans="1:7">
      <c r="A1143" s="109"/>
      <c r="B1143" s="110"/>
      <c r="C1143" s="111"/>
      <c r="D1143" s="65"/>
      <c r="E1143" s="65"/>
      <c r="F1143" s="65"/>
      <c r="G1143" s="65"/>
    </row>
    <row r="1144" spans="1:7">
      <c r="A1144" s="109"/>
      <c r="B1144" s="110"/>
      <c r="C1144" s="111"/>
      <c r="D1144" s="65"/>
      <c r="E1144" s="65"/>
      <c r="F1144" s="65"/>
      <c r="G1144" s="65"/>
    </row>
    <row r="1145" spans="1:7">
      <c r="A1145" s="109"/>
      <c r="B1145" s="110"/>
      <c r="C1145" s="111"/>
      <c r="D1145" s="65"/>
      <c r="E1145" s="65"/>
      <c r="F1145" s="65"/>
      <c r="G1145" s="65"/>
    </row>
    <row r="1146" spans="1:7">
      <c r="A1146" s="109"/>
      <c r="B1146" s="110"/>
      <c r="C1146" s="111"/>
      <c r="D1146" s="65"/>
      <c r="E1146" s="65"/>
      <c r="F1146" s="65"/>
      <c r="G1146" s="65"/>
    </row>
    <row r="1147" spans="1:7">
      <c r="A1147" s="109"/>
      <c r="B1147" s="110"/>
      <c r="C1147" s="111"/>
      <c r="D1147" s="65"/>
      <c r="E1147" s="65"/>
      <c r="F1147" s="65"/>
      <c r="G1147" s="65"/>
    </row>
    <row r="1148" spans="1:7">
      <c r="A1148" s="109"/>
      <c r="B1148" s="110"/>
      <c r="C1148" s="111"/>
      <c r="D1148" s="65"/>
      <c r="E1148" s="65"/>
      <c r="F1148" s="65"/>
      <c r="G1148" s="65"/>
    </row>
    <row r="1149" spans="1:7">
      <c r="A1149" s="109"/>
      <c r="B1149" s="110"/>
      <c r="C1149" s="111"/>
      <c r="D1149" s="65"/>
      <c r="E1149" s="65"/>
      <c r="F1149" s="65"/>
      <c r="G1149" s="65"/>
    </row>
    <row r="1150" spans="1:7">
      <c r="A1150" s="109"/>
      <c r="B1150" s="110"/>
      <c r="C1150" s="111"/>
      <c r="D1150" s="65"/>
      <c r="E1150" s="65"/>
      <c r="F1150" s="65"/>
      <c r="G1150" s="65"/>
    </row>
    <row r="1151" spans="1:7">
      <c r="A1151" s="109"/>
      <c r="B1151" s="110"/>
      <c r="C1151" s="111"/>
      <c r="D1151" s="65"/>
      <c r="E1151" s="65"/>
      <c r="F1151" s="65"/>
      <c r="G1151" s="65"/>
    </row>
    <row r="1152" spans="1:7">
      <c r="A1152" s="109"/>
      <c r="B1152" s="110"/>
      <c r="C1152" s="111"/>
      <c r="D1152" s="65"/>
      <c r="E1152" s="65"/>
      <c r="F1152" s="65"/>
      <c r="G1152" s="65"/>
    </row>
    <row r="1153" spans="1:7">
      <c r="A1153" s="109"/>
      <c r="B1153" s="110"/>
      <c r="C1153" s="111"/>
      <c r="D1153" s="65"/>
      <c r="E1153" s="65"/>
      <c r="F1153" s="65"/>
      <c r="G1153" s="65"/>
    </row>
    <row r="1154" spans="1:7">
      <c r="A1154" s="109"/>
      <c r="B1154" s="110"/>
      <c r="C1154" s="111"/>
      <c r="D1154" s="65"/>
      <c r="E1154" s="65"/>
      <c r="F1154" s="65"/>
      <c r="G1154" s="65"/>
    </row>
    <row r="1155" spans="1:7">
      <c r="A1155" s="109"/>
      <c r="B1155" s="110"/>
      <c r="C1155" s="111"/>
      <c r="D1155" s="65"/>
      <c r="E1155" s="65"/>
      <c r="F1155" s="65"/>
      <c r="G1155" s="65"/>
    </row>
    <row r="1156" spans="1:7">
      <c r="A1156" s="109"/>
      <c r="B1156" s="110"/>
      <c r="C1156" s="111"/>
      <c r="D1156" s="65"/>
      <c r="E1156" s="65"/>
      <c r="F1156" s="65"/>
      <c r="G1156" s="65"/>
    </row>
    <row r="1157" spans="1:7">
      <c r="A1157" s="109"/>
      <c r="B1157" s="110"/>
      <c r="C1157" s="111"/>
      <c r="D1157" s="65"/>
      <c r="E1157" s="65"/>
      <c r="F1157" s="65"/>
      <c r="G1157" s="65"/>
    </row>
    <row r="1158" spans="1:7">
      <c r="A1158" s="109"/>
      <c r="B1158" s="110"/>
      <c r="C1158" s="111"/>
      <c r="D1158" s="65"/>
      <c r="E1158" s="65"/>
      <c r="F1158" s="65"/>
      <c r="G1158" s="65"/>
    </row>
    <row r="1159" spans="1:7">
      <c r="A1159" s="109"/>
      <c r="B1159" s="110"/>
      <c r="C1159" s="111"/>
      <c r="D1159" s="65"/>
      <c r="E1159" s="65"/>
      <c r="F1159" s="65"/>
      <c r="G1159" s="65"/>
    </row>
    <row r="1160" spans="1:7">
      <c r="A1160" s="109"/>
      <c r="B1160" s="110"/>
      <c r="C1160" s="111"/>
      <c r="D1160" s="65"/>
      <c r="E1160" s="65"/>
      <c r="F1160" s="65"/>
      <c r="G1160" s="65"/>
    </row>
    <row r="1161" spans="1:7">
      <c r="A1161" s="109"/>
      <c r="B1161" s="110"/>
      <c r="C1161" s="111"/>
      <c r="D1161" s="65"/>
      <c r="E1161" s="65"/>
      <c r="F1161" s="65"/>
      <c r="G1161" s="65"/>
    </row>
    <row r="1162" spans="1:7">
      <c r="A1162" s="109"/>
      <c r="B1162" s="110"/>
      <c r="C1162" s="111"/>
      <c r="D1162" s="65"/>
      <c r="E1162" s="65"/>
      <c r="F1162" s="65"/>
      <c r="G1162" s="65"/>
    </row>
    <row r="1163" spans="1:7">
      <c r="A1163" s="109"/>
      <c r="B1163" s="110"/>
      <c r="C1163" s="111"/>
      <c r="D1163" s="65"/>
      <c r="E1163" s="65"/>
      <c r="F1163" s="65"/>
      <c r="G1163" s="65"/>
    </row>
    <row r="1164" spans="1:7">
      <c r="A1164" s="109"/>
      <c r="B1164" s="110"/>
      <c r="C1164" s="111"/>
      <c r="D1164" s="65"/>
      <c r="E1164" s="65"/>
      <c r="F1164" s="65"/>
      <c r="G1164" s="65"/>
    </row>
    <row r="1165" spans="1:7">
      <c r="A1165" s="109"/>
      <c r="B1165" s="110"/>
      <c r="C1165" s="111"/>
      <c r="D1165" s="65"/>
      <c r="E1165" s="65"/>
      <c r="F1165" s="65"/>
      <c r="G1165" s="65"/>
    </row>
    <row r="1166" spans="1:7">
      <c r="A1166" s="109"/>
      <c r="B1166" s="110"/>
      <c r="C1166" s="111"/>
      <c r="D1166" s="65"/>
      <c r="E1166" s="65"/>
      <c r="F1166" s="65"/>
      <c r="G1166" s="65"/>
    </row>
    <row r="1167" spans="1:7">
      <c r="A1167" s="109"/>
      <c r="B1167" s="110"/>
      <c r="C1167" s="111"/>
      <c r="D1167" s="65"/>
      <c r="E1167" s="65"/>
      <c r="F1167" s="65"/>
      <c r="G1167" s="65"/>
    </row>
    <row r="1168" spans="1:7">
      <c r="A1168" s="109"/>
      <c r="B1168" s="110"/>
      <c r="C1168" s="111"/>
      <c r="D1168" s="65"/>
      <c r="E1168" s="65"/>
      <c r="F1168" s="65"/>
      <c r="G1168" s="65"/>
    </row>
    <row r="1169" spans="1:7">
      <c r="A1169" s="109"/>
      <c r="B1169" s="110"/>
      <c r="C1169" s="111"/>
      <c r="D1169" s="65"/>
      <c r="E1169" s="65"/>
      <c r="F1169" s="65"/>
      <c r="G1169" s="65"/>
    </row>
    <row r="1170" spans="1:7">
      <c r="A1170" s="109"/>
      <c r="B1170" s="110"/>
      <c r="C1170" s="111"/>
      <c r="D1170" s="65"/>
      <c r="E1170" s="65"/>
      <c r="F1170" s="65"/>
      <c r="G1170" s="65"/>
    </row>
    <row r="1171" spans="1:7">
      <c r="A1171" s="109"/>
      <c r="B1171" s="110"/>
      <c r="C1171" s="111"/>
      <c r="D1171" s="65"/>
      <c r="E1171" s="65"/>
      <c r="F1171" s="65"/>
      <c r="G1171" s="65"/>
    </row>
    <row r="1172" spans="1:7">
      <c r="A1172" s="109"/>
      <c r="B1172" s="110"/>
      <c r="C1172" s="111"/>
      <c r="D1172" s="65"/>
      <c r="E1172" s="65"/>
      <c r="F1172" s="65"/>
      <c r="G1172" s="65"/>
    </row>
    <row r="1173" spans="1:7">
      <c r="A1173" s="109"/>
      <c r="B1173" s="110"/>
      <c r="C1173" s="111"/>
      <c r="D1173" s="65"/>
      <c r="E1173" s="65"/>
      <c r="F1173" s="65"/>
      <c r="G1173" s="65"/>
    </row>
    <row r="1174" spans="1:7">
      <c r="A1174" s="109"/>
      <c r="B1174" s="110"/>
      <c r="C1174" s="111"/>
      <c r="D1174" s="65"/>
      <c r="E1174" s="65"/>
      <c r="F1174" s="65"/>
      <c r="G1174" s="65"/>
    </row>
    <row r="1175" spans="1:7">
      <c r="A1175" s="109"/>
      <c r="B1175" s="110"/>
      <c r="C1175" s="111"/>
      <c r="D1175" s="65"/>
      <c r="E1175" s="65"/>
      <c r="F1175" s="65"/>
      <c r="G1175" s="65"/>
    </row>
    <row r="1176" spans="1:7">
      <c r="A1176" s="109"/>
      <c r="B1176" s="110"/>
      <c r="C1176" s="111"/>
      <c r="D1176" s="65"/>
      <c r="E1176" s="65"/>
      <c r="F1176" s="65"/>
      <c r="G1176" s="65"/>
    </row>
    <row r="1177" spans="1:7">
      <c r="A1177" s="109"/>
      <c r="B1177" s="110"/>
      <c r="C1177" s="111"/>
      <c r="D1177" s="65"/>
      <c r="E1177" s="65"/>
      <c r="F1177" s="65"/>
      <c r="G1177" s="65"/>
    </row>
    <row r="1178" spans="1:7">
      <c r="A1178" s="109"/>
      <c r="B1178" s="110"/>
      <c r="C1178" s="111"/>
      <c r="D1178" s="65"/>
      <c r="E1178" s="65"/>
      <c r="F1178" s="65"/>
      <c r="G1178" s="65"/>
    </row>
    <row r="1179" spans="1:7">
      <c r="A1179" s="109"/>
      <c r="B1179" s="110"/>
      <c r="C1179" s="111"/>
      <c r="D1179" s="65"/>
      <c r="E1179" s="65"/>
      <c r="F1179" s="65"/>
      <c r="G1179" s="65"/>
    </row>
    <row r="1180" spans="1:7">
      <c r="A1180" s="109"/>
      <c r="B1180" s="110"/>
      <c r="C1180" s="111"/>
      <c r="D1180" s="65"/>
      <c r="E1180" s="65"/>
      <c r="F1180" s="65"/>
      <c r="G1180" s="65"/>
    </row>
    <row r="1181" spans="1:7">
      <c r="A1181" s="109"/>
      <c r="B1181" s="110"/>
      <c r="C1181" s="111"/>
      <c r="D1181" s="65"/>
      <c r="E1181" s="65"/>
      <c r="F1181" s="65"/>
      <c r="G1181" s="65"/>
    </row>
    <row r="1182" spans="1:7">
      <c r="A1182" s="109"/>
      <c r="B1182" s="110"/>
      <c r="C1182" s="111"/>
      <c r="D1182" s="65"/>
      <c r="E1182" s="65"/>
      <c r="F1182" s="65"/>
      <c r="G1182" s="65"/>
    </row>
    <row r="1183" spans="1:7">
      <c r="A1183" s="109"/>
      <c r="B1183" s="110"/>
      <c r="C1183" s="111"/>
      <c r="D1183" s="65"/>
      <c r="E1183" s="65"/>
      <c r="F1183" s="65"/>
      <c r="G1183" s="65"/>
    </row>
    <row r="1184" spans="1:7">
      <c r="A1184" s="109"/>
      <c r="B1184" s="110"/>
      <c r="C1184" s="111"/>
      <c r="D1184" s="65"/>
      <c r="E1184" s="65"/>
      <c r="F1184" s="65"/>
      <c r="G1184" s="65"/>
    </row>
    <row r="1185" spans="1:7">
      <c r="A1185" s="109"/>
      <c r="B1185" s="110"/>
      <c r="C1185" s="111"/>
      <c r="D1185" s="65"/>
      <c r="E1185" s="65"/>
      <c r="F1185" s="65"/>
      <c r="G1185" s="65"/>
    </row>
    <row r="1186" spans="1:7">
      <c r="A1186" s="109"/>
      <c r="B1186" s="110"/>
      <c r="C1186" s="111"/>
      <c r="D1186" s="65"/>
      <c r="E1186" s="65"/>
      <c r="F1186" s="65"/>
      <c r="G1186" s="65"/>
    </row>
  </sheetData>
  <mergeCells count="28">
    <mergeCell ref="D38:G38"/>
    <mergeCell ref="O5:O6"/>
    <mergeCell ref="P5:P6"/>
    <mergeCell ref="Q5:Q6"/>
    <mergeCell ref="R5:R6"/>
    <mergeCell ref="G7:R8"/>
    <mergeCell ref="J5:J6"/>
    <mergeCell ref="K5:K6"/>
    <mergeCell ref="L5:L6"/>
    <mergeCell ref="M5:M6"/>
    <mergeCell ref="N5:N6"/>
    <mergeCell ref="D36:G36"/>
    <mergeCell ref="F7:F8"/>
    <mergeCell ref="A19:E19"/>
    <mergeCell ref="A31:E31"/>
    <mergeCell ref="A32:E32"/>
    <mergeCell ref="D37:G37"/>
    <mergeCell ref="A7:A8"/>
    <mergeCell ref="B7:B8"/>
    <mergeCell ref="C7:C8"/>
    <mergeCell ref="D7:D8"/>
    <mergeCell ref="E7:E8"/>
    <mergeCell ref="A5:E5"/>
    <mergeCell ref="A6:E6"/>
    <mergeCell ref="A1:R2"/>
    <mergeCell ref="G5:G6"/>
    <mergeCell ref="H5:H6"/>
    <mergeCell ref="I5:I6"/>
  </mergeCells>
  <pageMargins left="0.511811024" right="0.511811024" top="0.78740157499999996" bottom="0.78740157499999996" header="0.31496062000000002" footer="0.31496062000000002"/>
  <pageSetup paperSize="9" scale="77" orientation="landscape" horizontalDpi="4294967294" verticalDpi="4294967294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18"/>
  <sheetViews>
    <sheetView tabSelected="1" workbookViewId="0">
      <selection activeCell="K19" sqref="K19"/>
    </sheetView>
  </sheetViews>
  <sheetFormatPr defaultRowHeight="12.75"/>
  <cols>
    <col min="1" max="1" width="4.140625" customWidth="1"/>
    <col min="2" max="2" width="5.5703125" customWidth="1"/>
    <col min="3" max="3" width="7.42578125" customWidth="1"/>
    <col min="4" max="4" width="34.5703125" customWidth="1"/>
    <col min="5" max="5" width="4.140625" customWidth="1"/>
    <col min="6" max="6" width="5.7109375" customWidth="1"/>
    <col min="7" max="7" width="6.7109375" customWidth="1"/>
    <col min="8" max="8" width="9.7109375" bestFit="1" customWidth="1"/>
  </cols>
  <sheetData>
    <row r="3" spans="1:9" ht="33.75" customHeight="1">
      <c r="A3" s="230"/>
      <c r="B3" s="231"/>
      <c r="C3" s="231"/>
      <c r="D3" s="335" t="s">
        <v>1003</v>
      </c>
      <c r="E3" s="336"/>
      <c r="F3" s="336"/>
      <c r="G3" s="337"/>
      <c r="H3" s="230" t="s">
        <v>1004</v>
      </c>
    </row>
    <row r="4" spans="1:9">
      <c r="A4" s="231"/>
      <c r="B4" s="231"/>
      <c r="C4" s="231"/>
      <c r="D4" s="231"/>
      <c r="E4" s="231"/>
      <c r="F4" s="231"/>
      <c r="G4" s="230" t="s">
        <v>993</v>
      </c>
      <c r="H4" s="230" t="s">
        <v>994</v>
      </c>
    </row>
    <row r="5" spans="1:9">
      <c r="A5" s="231"/>
      <c r="B5" s="231"/>
      <c r="C5" s="231"/>
      <c r="D5" s="230" t="s">
        <v>992</v>
      </c>
      <c r="E5" s="231"/>
      <c r="F5" s="231"/>
      <c r="G5" s="230"/>
      <c r="H5" s="230"/>
    </row>
    <row r="6" spans="1:9">
      <c r="A6" s="230" t="s">
        <v>8</v>
      </c>
      <c r="B6" s="230" t="s">
        <v>995</v>
      </c>
      <c r="C6" s="230" t="s">
        <v>903</v>
      </c>
      <c r="D6" s="230" t="s">
        <v>996</v>
      </c>
      <c r="E6" s="230" t="s">
        <v>997</v>
      </c>
      <c r="F6" s="230" t="s">
        <v>998</v>
      </c>
      <c r="G6" s="231"/>
      <c r="H6" s="231"/>
    </row>
    <row r="7" spans="1:9">
      <c r="A7" s="231"/>
      <c r="B7" s="231"/>
      <c r="C7" s="231"/>
      <c r="D7" s="231"/>
      <c r="E7" s="231"/>
      <c r="F7" s="231"/>
      <c r="G7" s="230" t="s">
        <v>1035</v>
      </c>
      <c r="H7" s="230"/>
    </row>
    <row r="8" spans="1:9">
      <c r="A8" s="232" t="s">
        <v>999</v>
      </c>
      <c r="B8" s="232" t="s">
        <v>1000</v>
      </c>
      <c r="C8" s="232" t="s">
        <v>1005</v>
      </c>
      <c r="D8" s="232" t="s">
        <v>1006</v>
      </c>
      <c r="E8" s="232" t="s">
        <v>55</v>
      </c>
      <c r="F8" s="235">
        <v>2</v>
      </c>
      <c r="G8" s="235" t="s">
        <v>1007</v>
      </c>
      <c r="H8" s="235">
        <v>124.6</v>
      </c>
    </row>
    <row r="9" spans="1:9">
      <c r="A9" s="232" t="s">
        <v>1001</v>
      </c>
      <c r="B9" s="232" t="s">
        <v>1000</v>
      </c>
      <c r="C9" s="232" t="s">
        <v>1008</v>
      </c>
      <c r="D9" s="232" t="s">
        <v>1009</v>
      </c>
      <c r="E9" s="232" t="s">
        <v>55</v>
      </c>
      <c r="F9" s="235">
        <v>3</v>
      </c>
      <c r="G9" s="235" t="s">
        <v>1010</v>
      </c>
      <c r="H9" s="235">
        <v>12.3</v>
      </c>
    </row>
    <row r="10" spans="1:9">
      <c r="A10" s="233">
        <v>3</v>
      </c>
      <c r="B10" s="232" t="s">
        <v>1000</v>
      </c>
      <c r="C10" s="232" t="s">
        <v>1011</v>
      </c>
      <c r="D10" s="232" t="s">
        <v>1012</v>
      </c>
      <c r="E10" s="232" t="s">
        <v>55</v>
      </c>
      <c r="F10" s="235">
        <v>2</v>
      </c>
      <c r="G10" s="235" t="s">
        <v>1013</v>
      </c>
      <c r="H10" s="235">
        <v>29.9</v>
      </c>
      <c r="I10" s="234"/>
    </row>
    <row r="11" spans="1:9">
      <c r="A11" s="233">
        <v>4</v>
      </c>
      <c r="B11" s="232" t="s">
        <v>1000</v>
      </c>
      <c r="C11" s="232" t="s">
        <v>1014</v>
      </c>
      <c r="D11" s="232" t="s">
        <v>1015</v>
      </c>
      <c r="E11" s="232" t="s">
        <v>55</v>
      </c>
      <c r="F11" s="235">
        <v>3</v>
      </c>
      <c r="G11" s="235" t="s">
        <v>1016</v>
      </c>
      <c r="H11" s="235">
        <v>16.260000000000002</v>
      </c>
      <c r="I11" s="234"/>
    </row>
    <row r="12" spans="1:9">
      <c r="A12" s="233">
        <v>5</v>
      </c>
      <c r="B12" s="232" t="s">
        <v>1017</v>
      </c>
      <c r="C12" s="232" t="s">
        <v>1018</v>
      </c>
      <c r="D12" s="232" t="s">
        <v>1019</v>
      </c>
      <c r="E12" s="232" t="s">
        <v>55</v>
      </c>
      <c r="F12" s="235">
        <v>0.05</v>
      </c>
      <c r="G12" s="235" t="s">
        <v>1020</v>
      </c>
      <c r="H12" s="235">
        <v>120.29</v>
      </c>
      <c r="I12" s="234"/>
    </row>
    <row r="13" spans="1:9">
      <c r="A13" s="233">
        <v>6</v>
      </c>
      <c r="B13" s="232" t="s">
        <v>1000</v>
      </c>
      <c r="C13" s="232" t="s">
        <v>1021</v>
      </c>
      <c r="D13" s="232" t="s">
        <v>1022</v>
      </c>
      <c r="E13" s="232" t="s">
        <v>2</v>
      </c>
      <c r="F13" s="235">
        <v>1.48</v>
      </c>
      <c r="G13" s="235" t="s">
        <v>1023</v>
      </c>
      <c r="H13" s="235">
        <v>8.58</v>
      </c>
      <c r="I13" s="234"/>
    </row>
    <row r="14" spans="1:9">
      <c r="A14" s="233">
        <v>7</v>
      </c>
      <c r="B14" s="232" t="s">
        <v>1017</v>
      </c>
      <c r="C14" s="232" t="s">
        <v>1024</v>
      </c>
      <c r="D14" s="232" t="s">
        <v>1025</v>
      </c>
      <c r="E14" s="232" t="s">
        <v>55</v>
      </c>
      <c r="F14" s="235">
        <v>0.2</v>
      </c>
      <c r="G14" s="235" t="s">
        <v>1026</v>
      </c>
      <c r="H14" s="235">
        <v>0.14000000000000001</v>
      </c>
      <c r="I14" s="234"/>
    </row>
    <row r="15" spans="1:9">
      <c r="A15" s="233">
        <v>8</v>
      </c>
      <c r="B15" s="232" t="s">
        <v>1000</v>
      </c>
      <c r="C15" s="232" t="s">
        <v>1027</v>
      </c>
      <c r="D15" s="232" t="s">
        <v>1028</v>
      </c>
      <c r="E15" s="232" t="s">
        <v>3</v>
      </c>
      <c r="F15" s="235">
        <v>2.4</v>
      </c>
      <c r="G15" s="235" t="s">
        <v>1029</v>
      </c>
      <c r="H15" s="235">
        <v>2.81</v>
      </c>
      <c r="I15" s="234"/>
    </row>
    <row r="16" spans="1:9">
      <c r="A16" s="233">
        <v>9</v>
      </c>
      <c r="B16" s="232" t="s">
        <v>1000</v>
      </c>
      <c r="C16" s="232" t="s">
        <v>1030</v>
      </c>
      <c r="D16" s="232" t="s">
        <v>1031</v>
      </c>
      <c r="E16" s="232" t="s">
        <v>55</v>
      </c>
      <c r="F16" s="235">
        <v>1</v>
      </c>
      <c r="G16" s="235">
        <v>14.9</v>
      </c>
      <c r="H16" s="235">
        <v>14.9</v>
      </c>
      <c r="I16" s="234"/>
    </row>
    <row r="17" spans="1:9">
      <c r="A17" s="233">
        <v>10</v>
      </c>
      <c r="B17" s="232" t="s">
        <v>1000</v>
      </c>
      <c r="C17" s="232" t="s">
        <v>1032</v>
      </c>
      <c r="D17" s="232" t="s">
        <v>1033</v>
      </c>
      <c r="E17" s="232" t="s">
        <v>3</v>
      </c>
      <c r="F17" s="235">
        <v>0.2</v>
      </c>
      <c r="G17" s="235" t="s">
        <v>1034</v>
      </c>
      <c r="H17" s="235">
        <v>0.22</v>
      </c>
      <c r="I17" s="234"/>
    </row>
    <row r="18" spans="1:9">
      <c r="A18" s="231"/>
      <c r="B18" s="231"/>
      <c r="C18" s="231"/>
      <c r="D18" s="230" t="s">
        <v>1002</v>
      </c>
      <c r="E18" s="231"/>
      <c r="F18" s="236"/>
      <c r="G18" s="236"/>
      <c r="H18" s="237">
        <f>SUM(H8:H17)</f>
        <v>330</v>
      </c>
    </row>
  </sheetData>
  <mergeCells count="1">
    <mergeCell ref="D3:G3"/>
  </mergeCells>
  <pageMargins left="0.511811024" right="0.511811024" top="0.78740157499999996" bottom="0.78740157499999996" header="0.31496062000000002" footer="0.31496062000000002"/>
  <pageSetup paperSize="9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4</vt:i4>
      </vt:variant>
    </vt:vector>
  </HeadingPairs>
  <TitlesOfParts>
    <vt:vector size="10" baseType="lpstr">
      <vt:lpstr>basica</vt:lpstr>
      <vt:lpstr>planilha resumida</vt:lpstr>
      <vt:lpstr>Plan. Detalhada Serviços</vt:lpstr>
      <vt:lpstr>Plan. Detalhada Materiais</vt:lpstr>
      <vt:lpstr>cronograma</vt:lpstr>
      <vt:lpstr>composições</vt:lpstr>
      <vt:lpstr>'Plan. Detalhada Materiais'!Area_de_impressao</vt:lpstr>
      <vt:lpstr>'Plan. Detalhada Serviços'!Area_de_impressao</vt:lpstr>
      <vt:lpstr>'Plan. Detalhada Materiais'!Titulos_de_impressao</vt:lpstr>
      <vt:lpstr>'Plan. Detalhada Serviços'!Titulos_de_impressao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SUCESSO</dc:creator>
  <cp:lastModifiedBy>Renato José da Silva Isacksson</cp:lastModifiedBy>
  <cp:lastPrinted>2017-12-13T11:21:52Z</cp:lastPrinted>
  <dcterms:created xsi:type="dcterms:W3CDTF">2009-03-23T12:32:06Z</dcterms:created>
  <dcterms:modified xsi:type="dcterms:W3CDTF">2017-12-13T11:23:39Z</dcterms:modified>
</cp:coreProperties>
</file>