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celo.santos\Desktop\2018\2019\TR_pontal_baixio_ultimos\TR_valvulas_e_conexaos\Separados\Valvulas_hidro\correção_TR\Anexo_II_Planilhas\"/>
    </mc:Choice>
  </mc:AlternateContent>
  <bookViews>
    <workbookView xWindow="0" yWindow="0" windowWidth="24000" windowHeight="9645"/>
  </bookViews>
  <sheets>
    <sheet name="Grupo_1_valvula_controla" sheetId="22" r:id="rId1"/>
    <sheet name="Grupo_2_valvula_controla_cota" sheetId="25" r:id="rId2"/>
    <sheet name="Item 5" sheetId="23" r:id="rId3"/>
    <sheet name="Item 6" sheetId="24" r:id="rId4"/>
  </sheets>
  <calcPr calcId="162913"/>
</workbook>
</file>

<file path=xl/calcChain.xml><?xml version="1.0" encoding="utf-8"?>
<calcChain xmlns="http://schemas.openxmlformats.org/spreadsheetml/2006/main">
  <c r="J4" i="24" l="1"/>
  <c r="J6" i="25"/>
  <c r="J5" i="25"/>
  <c r="K6" i="22"/>
  <c r="K5" i="22"/>
  <c r="F4" i="23" l="1"/>
  <c r="J4" i="23" s="1"/>
  <c r="G6" i="22"/>
  <c r="G5" i="22"/>
  <c r="J5" i="24"/>
  <c r="J7" i="25" l="1"/>
  <c r="J5" i="23" l="1"/>
  <c r="K7" i="22" l="1"/>
</calcChain>
</file>

<file path=xl/sharedStrings.xml><?xml version="1.0" encoding="utf-8"?>
<sst xmlns="http://schemas.openxmlformats.org/spreadsheetml/2006/main" count="74" uniqueCount="24">
  <si>
    <t>ITEM</t>
  </si>
  <si>
    <t>DESCRIÇÃO</t>
  </si>
  <si>
    <t>UNID.</t>
  </si>
  <si>
    <t>QUANTID.</t>
  </si>
  <si>
    <t>un</t>
  </si>
  <si>
    <t>TOMADAS PARCELARES DOS LOTES DE PEQUENOS IRRIGANTES</t>
  </si>
  <si>
    <t>DESENHOS</t>
  </si>
  <si>
    <t xml:space="preserve">ORÇAMENTO DO PROJETO PONTAL - ÁREA SUL  </t>
  </si>
  <si>
    <t>CATMAT</t>
  </si>
  <si>
    <t>ESPECIFICAÇÃO
TECNICA</t>
  </si>
  <si>
    <t>PREÇO
 TOTAL</t>
  </si>
  <si>
    <t>TOTAL</t>
  </si>
  <si>
    <t>VENTOSA DUPLO EFEITO 1"</t>
  </si>
  <si>
    <t>3PN-ET-TOM-021-R2</t>
  </si>
  <si>
    <t>3PS-33-5005,
 3PS-33-2001,
3PS-BRG-MC-006_ REV 1
3PS-BRG-MC-007_ REV 1
3PS-BRG-MC-008_ REV 1</t>
  </si>
  <si>
    <t>3PN-ET-VAL-022-R2</t>
  </si>
  <si>
    <t>Preço unitario</t>
  </si>
  <si>
    <t>preço unitario</t>
  </si>
  <si>
    <t>Grupo 1</t>
  </si>
  <si>
    <t>Grupo 2</t>
  </si>
  <si>
    <t>HIDROMETRO DN 2" FF</t>
  </si>
  <si>
    <t>3PN-ET-HID-023-R3</t>
  </si>
  <si>
    <t>VÁLVULA DE CONTROLE D 3"</t>
  </si>
  <si>
    <t xml:space="preserve">VÁLVULA DE CONTROLE  D 3"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</si>
</sst>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_ ;\-#,##0.00\ 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name val="Times New Roman"/>
      <family val="1"/>
    </font>
    <font>
      <sz val="10"/>
      <name val="Arial"/>
      <family val="2"/>
    </font>
    <font>
      <b/>
      <sz val="12"/>
      <name val="Times New Roman"/>
      <family val="1"/>
    </font>
    <font>
      <b/>
      <sz val="11"/>
      <name val="Times New Roman"/>
      <family val="1"/>
    </font>
    <font>
      <sz val="11"/>
      <name val="Arial"/>
      <family val="2"/>
    </font>
    <font>
      <sz val="12"/>
      <name val="Times New Roman"/>
      <family val="1"/>
    </font>
    <font>
      <b/>
      <sz val="14"/>
      <name val="Times New Roman"/>
      <family val="1"/>
    </font>
    <font>
      <sz val="10"/>
      <name val="Times New Roman"/>
      <family val="1"/>
    </font>
    <font>
      <b/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6">
    <xf numFmtId="0" fontId="0" fillId="0" borderId="0" xfId="0"/>
    <xf numFmtId="0" fontId="3" fillId="0" borderId="0" xfId="0" applyFont="1"/>
    <xf numFmtId="0" fontId="3" fillId="0" borderId="0" xfId="0" applyFont="1" applyAlignment="1">
      <alignment vertical="justify"/>
    </xf>
    <xf numFmtId="0" fontId="5" fillId="2" borderId="1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/>
    </xf>
    <xf numFmtId="4" fontId="5" fillId="2" borderId="3" xfId="0" applyNumberFormat="1" applyFont="1" applyFill="1" applyBorder="1" applyAlignment="1">
      <alignment horizontal="center"/>
    </xf>
    <xf numFmtId="0" fontId="6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7" fillId="0" borderId="0" xfId="0" applyNumberFormat="1" applyFont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center"/>
    </xf>
    <xf numFmtId="4" fontId="7" fillId="0" borderId="0" xfId="0" applyNumberFormat="1" applyFont="1"/>
    <xf numFmtId="0" fontId="3" fillId="0" borderId="0" xfId="0" applyFont="1" applyFill="1" applyBorder="1" applyAlignment="1">
      <alignment vertical="center"/>
    </xf>
    <xf numFmtId="0" fontId="9" fillId="3" borderId="5" xfId="0" quotePrefix="1" applyNumberFormat="1" applyFont="1" applyFill="1" applyBorder="1" applyAlignment="1">
      <alignment horizontal="center" vertical="center"/>
    </xf>
    <xf numFmtId="0" fontId="3" fillId="0" borderId="0" xfId="0" applyFont="1" applyFill="1"/>
    <xf numFmtId="4" fontId="7" fillId="2" borderId="5" xfId="0" applyNumberFormat="1" applyFont="1" applyFill="1" applyBorder="1"/>
    <xf numFmtId="0" fontId="7" fillId="0" borderId="5" xfId="0" applyFont="1" applyFill="1" applyBorder="1" applyAlignment="1">
      <alignment horizontal="center" vertical="center"/>
    </xf>
    <xf numFmtId="0" fontId="7" fillId="0" borderId="5" xfId="0" applyFont="1" applyFill="1" applyBorder="1"/>
    <xf numFmtId="0" fontId="7" fillId="3" borderId="5" xfId="0" applyNumberFormat="1" applyFont="1" applyFill="1" applyBorder="1" applyAlignment="1">
      <alignment horizontal="center" vertical="center"/>
    </xf>
    <xf numFmtId="4" fontId="7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4" fontId="4" fillId="2" borderId="3" xfId="0" applyNumberFormat="1" applyFont="1" applyFill="1" applyBorder="1" applyAlignment="1">
      <alignment horizontal="center" wrapText="1"/>
    </xf>
    <xf numFmtId="0" fontId="5" fillId="2" borderId="2" xfId="0" applyNumberFormat="1" applyFont="1" applyFill="1" applyBorder="1" applyAlignment="1">
      <alignment horizontal="center" vertical="center"/>
    </xf>
    <xf numFmtId="4" fontId="4" fillId="2" borderId="4" xfId="0" applyNumberFormat="1" applyFont="1" applyFill="1" applyBorder="1" applyAlignment="1">
      <alignment horizontal="center" wrapText="1"/>
    </xf>
    <xf numFmtId="0" fontId="7" fillId="0" borderId="5" xfId="0" applyFont="1" applyBorder="1"/>
    <xf numFmtId="0" fontId="10" fillId="0" borderId="5" xfId="0" applyFont="1" applyFill="1" applyBorder="1" applyAlignment="1">
      <alignment wrapText="1"/>
    </xf>
    <xf numFmtId="39" fontId="4" fillId="0" borderId="5" xfId="0" applyNumberFormat="1" applyFont="1" applyFill="1" applyBorder="1" applyAlignment="1">
      <alignment horizontal="center" vertical="center"/>
    </xf>
    <xf numFmtId="39" fontId="10" fillId="0" borderId="5" xfId="0" applyNumberFormat="1" applyFont="1" applyFill="1" applyBorder="1" applyAlignment="1">
      <alignment horizontal="center" vertical="center"/>
    </xf>
    <xf numFmtId="4" fontId="4" fillId="0" borderId="5" xfId="0" applyNumberFormat="1" applyFont="1" applyBorder="1"/>
    <xf numFmtId="164" fontId="3" fillId="0" borderId="0" xfId="0" applyNumberFormat="1" applyFont="1"/>
    <xf numFmtId="164" fontId="3" fillId="0" borderId="5" xfId="0" applyNumberFormat="1" applyFont="1" applyFill="1" applyBorder="1" applyAlignment="1">
      <alignment horizontal="center" vertical="center"/>
    </xf>
    <xf numFmtId="44" fontId="10" fillId="0" borderId="5" xfId="0" applyNumberFormat="1" applyFont="1" applyFill="1" applyBorder="1" applyAlignment="1">
      <alignment horizontal="center" vertical="center"/>
    </xf>
    <xf numFmtId="44" fontId="4" fillId="0" borderId="5" xfId="0" applyNumberFormat="1" applyFont="1" applyFill="1" applyBorder="1" applyAlignment="1">
      <alignment horizontal="center" vertical="center"/>
    </xf>
    <xf numFmtId="44" fontId="4" fillId="0" borderId="5" xfId="1" applyNumberFormat="1" applyFont="1" applyFill="1" applyBorder="1" applyAlignment="1">
      <alignment horizontal="center" vertical="center"/>
    </xf>
    <xf numFmtId="39" fontId="7" fillId="0" borderId="5" xfId="0" applyNumberFormat="1" applyFont="1" applyFill="1" applyBorder="1" applyAlignment="1">
      <alignment horizontal="center" vertical="center"/>
    </xf>
    <xf numFmtId="0" fontId="7" fillId="3" borderId="2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4" fontId="7" fillId="2" borderId="0" xfId="0" applyNumberFormat="1" applyFont="1" applyFill="1" applyBorder="1"/>
    <xf numFmtId="0" fontId="2" fillId="0" borderId="5" xfId="0" applyNumberFormat="1" applyFont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/>
    </xf>
    <xf numFmtId="0" fontId="4" fillId="0" borderId="5" xfId="0" applyNumberFormat="1" applyFont="1" applyBorder="1" applyAlignment="1">
      <alignment horizontal="center" vertical="center"/>
    </xf>
    <xf numFmtId="0" fontId="4" fillId="0" borderId="6" xfId="0" applyNumberFormat="1" applyFont="1" applyBorder="1" applyAlignment="1">
      <alignment horizontal="center" vertical="center"/>
    </xf>
    <xf numFmtId="0" fontId="4" fillId="0" borderId="7" xfId="0" applyNumberFormat="1" applyFont="1" applyBorder="1" applyAlignment="1">
      <alignment horizontal="center" vertical="center"/>
    </xf>
    <xf numFmtId="0" fontId="4" fillId="0" borderId="8" xfId="0" applyNumberFormat="1" applyFont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Q13"/>
  <sheetViews>
    <sheetView tabSelected="1" zoomScale="70" zoomScaleNormal="70" workbookViewId="0">
      <selection activeCell="E22" sqref="E22"/>
    </sheetView>
  </sheetViews>
  <sheetFormatPr defaultRowHeight="15.75" x14ac:dyDescent="0.25"/>
  <cols>
    <col min="1" max="2" width="9.140625" style="1"/>
    <col min="3" max="3" width="9.42578125" style="9" customWidth="1"/>
    <col min="4" max="4" width="10.7109375" style="9" bestFit="1" customWidth="1"/>
    <col min="5" max="5" width="52" style="10" customWidth="1"/>
    <col min="6" max="6" width="7.85546875" style="11" customWidth="1"/>
    <col min="7" max="7" width="11.85546875" style="20" bestFit="1" customWidth="1"/>
    <col min="8" max="8" width="24.7109375" style="12" bestFit="1" customWidth="1"/>
    <col min="9" max="9" width="30.28515625" style="12" customWidth="1"/>
    <col min="10" max="10" width="24.140625" style="12" customWidth="1"/>
    <col min="11" max="11" width="19.42578125" style="12" bestFit="1" customWidth="1"/>
    <col min="12" max="12" width="54.28515625" style="2" bestFit="1" customWidth="1"/>
    <col min="13" max="13" width="9.140625" style="1" customWidth="1"/>
    <col min="14" max="14" width="5" style="1" bestFit="1" customWidth="1"/>
    <col min="15" max="15" width="38" style="1" bestFit="1" customWidth="1"/>
    <col min="16" max="16" width="13.28515625" style="1" hidden="1" customWidth="1"/>
    <col min="17" max="17" width="14.28515625" style="1" hidden="1" customWidth="1"/>
    <col min="18" max="16384" width="9.140625" style="1"/>
  </cols>
  <sheetData>
    <row r="1" spans="3:12" ht="20.25" customHeight="1" x14ac:dyDescent="0.2">
      <c r="C1" s="40" t="s">
        <v>7</v>
      </c>
      <c r="D1" s="40"/>
      <c r="E1" s="40"/>
      <c r="F1" s="40"/>
      <c r="G1" s="40"/>
      <c r="H1" s="40"/>
      <c r="I1" s="40"/>
      <c r="J1" s="40"/>
      <c r="K1" s="40"/>
    </row>
    <row r="2" spans="3:12" s="7" customFormat="1" ht="18.75" x14ac:dyDescent="0.3">
      <c r="C2" s="19"/>
      <c r="D2" s="19"/>
      <c r="E2" s="41" t="s">
        <v>5</v>
      </c>
      <c r="F2" s="41"/>
      <c r="G2" s="41"/>
      <c r="H2" s="41"/>
      <c r="I2" s="41"/>
      <c r="J2" s="41"/>
      <c r="K2" s="16"/>
      <c r="L2" s="2"/>
    </row>
    <row r="3" spans="3:12" s="7" customFormat="1" ht="18.75" x14ac:dyDescent="0.3">
      <c r="C3" s="36" t="s">
        <v>18</v>
      </c>
      <c r="D3" s="36"/>
      <c r="E3" s="37"/>
      <c r="F3" s="37"/>
      <c r="G3" s="38"/>
      <c r="H3" s="38"/>
      <c r="I3" s="38"/>
      <c r="J3" s="38"/>
      <c r="K3" s="39"/>
      <c r="L3" s="2"/>
    </row>
    <row r="4" spans="3:12" s="6" customFormat="1" ht="31.5" x14ac:dyDescent="0.25">
      <c r="C4" s="3" t="s">
        <v>0</v>
      </c>
      <c r="D4" s="23" t="s">
        <v>8</v>
      </c>
      <c r="E4" s="4" t="s">
        <v>1</v>
      </c>
      <c r="F4" s="4" t="s">
        <v>2</v>
      </c>
      <c r="G4" s="5" t="s">
        <v>3</v>
      </c>
      <c r="H4" s="22" t="s">
        <v>9</v>
      </c>
      <c r="I4" s="22" t="s">
        <v>6</v>
      </c>
      <c r="J4" s="22" t="s">
        <v>16</v>
      </c>
      <c r="K4" s="24" t="s">
        <v>10</v>
      </c>
    </row>
    <row r="5" spans="3:12" s="8" customFormat="1" ht="78.75" x14ac:dyDescent="0.25">
      <c r="C5" s="14">
        <v>1</v>
      </c>
      <c r="D5" s="14">
        <v>39314</v>
      </c>
      <c r="E5" s="18" t="s">
        <v>22</v>
      </c>
      <c r="F5" s="17" t="s">
        <v>4</v>
      </c>
      <c r="G5" s="35">
        <f>70-18</f>
        <v>52</v>
      </c>
      <c r="H5" s="27" t="s">
        <v>15</v>
      </c>
      <c r="I5" s="26" t="s">
        <v>14</v>
      </c>
      <c r="J5" s="33">
        <v>1462.26</v>
      </c>
      <c r="K5" s="34">
        <f>J5*G5</f>
        <v>76037.52</v>
      </c>
      <c r="L5" s="13"/>
    </row>
    <row r="6" spans="3:12" ht="78.75" x14ac:dyDescent="0.25">
      <c r="C6" s="14">
        <v>2</v>
      </c>
      <c r="D6" s="14">
        <v>301172</v>
      </c>
      <c r="E6" s="25" t="s">
        <v>12</v>
      </c>
      <c r="F6" s="17" t="s">
        <v>4</v>
      </c>
      <c r="G6" s="35">
        <f>300-75</f>
        <v>225</v>
      </c>
      <c r="H6" s="27" t="s">
        <v>13</v>
      </c>
      <c r="I6" s="26" t="s">
        <v>14</v>
      </c>
      <c r="J6" s="32">
        <v>80.795000000000002</v>
      </c>
      <c r="K6" s="34">
        <f>J6*G6</f>
        <v>18178.875</v>
      </c>
      <c r="L6" s="15"/>
    </row>
    <row r="7" spans="3:12" x14ac:dyDescent="0.25">
      <c r="C7" s="42" t="s">
        <v>11</v>
      </c>
      <c r="D7" s="42"/>
      <c r="E7" s="42"/>
      <c r="F7" s="42"/>
      <c r="G7" s="42"/>
      <c r="H7" s="42"/>
      <c r="I7" s="42"/>
      <c r="J7" s="42"/>
      <c r="K7" s="29">
        <f>SUM(K5:K6)</f>
        <v>94216.395000000004</v>
      </c>
      <c r="L7" s="15"/>
    </row>
    <row r="8" spans="3:12" x14ac:dyDescent="0.25">
      <c r="L8" s="15"/>
    </row>
    <row r="9" spans="3:12" x14ac:dyDescent="0.25">
      <c r="L9" s="15"/>
    </row>
    <row r="10" spans="3:12" x14ac:dyDescent="0.25">
      <c r="L10" s="15"/>
    </row>
    <row r="11" spans="3:12" ht="12.75" x14ac:dyDescent="0.2">
      <c r="C11" s="1"/>
      <c r="D11" s="1"/>
      <c r="E11" s="1"/>
      <c r="F11" s="1"/>
      <c r="G11" s="21"/>
      <c r="H11" s="1"/>
      <c r="I11" s="1"/>
      <c r="J11" s="1"/>
      <c r="K11" s="1"/>
      <c r="L11" s="15"/>
    </row>
    <row r="12" spans="3:12" ht="12.75" x14ac:dyDescent="0.2">
      <c r="C12" s="1"/>
      <c r="D12" s="1"/>
      <c r="E12" s="1"/>
      <c r="F12" s="1"/>
      <c r="G12" s="21"/>
      <c r="H12" s="1"/>
      <c r="I12" s="1"/>
      <c r="J12" s="1"/>
      <c r="K12" s="1"/>
      <c r="L12" s="1"/>
    </row>
    <row r="13" spans="3:12" ht="12.75" x14ac:dyDescent="0.2">
      <c r="C13" s="1"/>
      <c r="D13" s="1"/>
      <c r="E13" s="1"/>
      <c r="F13" s="1"/>
      <c r="G13" s="21"/>
      <c r="H13" s="1"/>
      <c r="I13" s="1"/>
      <c r="J13" s="1"/>
      <c r="K13" s="1"/>
      <c r="L13" s="1"/>
    </row>
  </sheetData>
  <mergeCells count="3">
    <mergeCell ref="C1:K1"/>
    <mergeCell ref="E2:J2"/>
    <mergeCell ref="C7:J7"/>
  </mergeCells>
  <pageMargins left="0.511811024" right="0.511811024" top="0.78740157499999996" bottom="0.78740157499999996" header="0.31496062000000002" footer="0.31496062000000002"/>
  <pageSetup paperSize="9" scale="6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13"/>
  <sheetViews>
    <sheetView workbookViewId="0">
      <selection activeCell="D6" sqref="D6"/>
    </sheetView>
  </sheetViews>
  <sheetFormatPr defaultRowHeight="15.75" x14ac:dyDescent="0.25"/>
  <cols>
    <col min="1" max="1" width="9.140625" style="1"/>
    <col min="2" max="2" width="9.42578125" style="9" customWidth="1"/>
    <col min="3" max="3" width="10.7109375" style="9" bestFit="1" customWidth="1"/>
    <col min="4" max="4" width="52" style="10" customWidth="1"/>
    <col min="5" max="5" width="7.85546875" style="11" customWidth="1"/>
    <col min="6" max="6" width="11.85546875" style="20" bestFit="1" customWidth="1"/>
    <col min="7" max="7" width="24.7109375" style="12" bestFit="1" customWidth="1"/>
    <col min="8" max="8" width="30.28515625" style="12" customWidth="1"/>
    <col min="9" max="9" width="15.140625" style="12" customWidth="1"/>
    <col min="10" max="10" width="19.42578125" style="12" bestFit="1" customWidth="1"/>
    <col min="11" max="11" width="54.28515625" style="2" bestFit="1" customWidth="1"/>
    <col min="12" max="12" width="9.140625" style="1" customWidth="1"/>
    <col min="13" max="13" width="5" style="1" bestFit="1" customWidth="1"/>
    <col min="14" max="14" width="38" style="1" bestFit="1" customWidth="1"/>
    <col min="15" max="15" width="13.28515625" style="1" hidden="1" customWidth="1"/>
    <col min="16" max="16" width="14.28515625" style="1" hidden="1" customWidth="1"/>
    <col min="17" max="16384" width="9.140625" style="1"/>
  </cols>
  <sheetData>
    <row r="1" spans="2:11" ht="20.25" customHeight="1" x14ac:dyDescent="0.2">
      <c r="B1" s="40" t="s">
        <v>7</v>
      </c>
      <c r="C1" s="40"/>
      <c r="D1" s="40"/>
      <c r="E1" s="40"/>
      <c r="F1" s="40"/>
      <c r="G1" s="40"/>
      <c r="H1" s="40"/>
      <c r="I1" s="40"/>
      <c r="J1" s="40"/>
    </row>
    <row r="2" spans="2:11" s="7" customFormat="1" ht="18.75" x14ac:dyDescent="0.3">
      <c r="B2" s="19"/>
      <c r="C2" s="19"/>
      <c r="D2" s="41" t="s">
        <v>5</v>
      </c>
      <c r="E2" s="41"/>
      <c r="F2" s="41"/>
      <c r="G2" s="41"/>
      <c r="H2" s="41"/>
      <c r="I2" s="41"/>
      <c r="J2" s="16"/>
      <c r="K2" s="2"/>
    </row>
    <row r="3" spans="2:11" s="7" customFormat="1" ht="18.75" x14ac:dyDescent="0.3">
      <c r="B3" s="36" t="s">
        <v>19</v>
      </c>
      <c r="C3" s="36"/>
      <c r="D3" s="37"/>
      <c r="E3" s="37"/>
      <c r="F3" s="38"/>
      <c r="G3" s="38"/>
      <c r="H3" s="38"/>
      <c r="I3" s="38"/>
      <c r="J3" s="39"/>
      <c r="K3" s="2"/>
    </row>
    <row r="4" spans="2:11" s="6" customFormat="1" ht="31.5" x14ac:dyDescent="0.25">
      <c r="B4" s="3" t="s">
        <v>0</v>
      </c>
      <c r="C4" s="23" t="s">
        <v>8</v>
      </c>
      <c r="D4" s="4" t="s">
        <v>1</v>
      </c>
      <c r="E4" s="4" t="s">
        <v>2</v>
      </c>
      <c r="F4" s="5" t="s">
        <v>3</v>
      </c>
      <c r="G4" s="22" t="s">
        <v>9</v>
      </c>
      <c r="H4" s="22" t="s">
        <v>6</v>
      </c>
      <c r="I4" s="22" t="s">
        <v>16</v>
      </c>
      <c r="J4" s="24" t="s">
        <v>10</v>
      </c>
    </row>
    <row r="5" spans="2:11" s="8" customFormat="1" ht="78.75" x14ac:dyDescent="0.25">
      <c r="B5" s="14">
        <v>3</v>
      </c>
      <c r="C5" s="14">
        <v>39314</v>
      </c>
      <c r="D5" s="18" t="s">
        <v>23</v>
      </c>
      <c r="E5" s="17" t="s">
        <v>4</v>
      </c>
      <c r="F5" s="35">
        <v>18</v>
      </c>
      <c r="G5" s="27" t="s">
        <v>15</v>
      </c>
      <c r="H5" s="26" t="s">
        <v>14</v>
      </c>
      <c r="I5" s="33">
        <v>1462.26</v>
      </c>
      <c r="J5" s="34">
        <f>I5*F5</f>
        <v>26320.68</v>
      </c>
      <c r="K5" s="13"/>
    </row>
    <row r="6" spans="2:11" ht="78.75" x14ac:dyDescent="0.25">
      <c r="B6" s="14">
        <v>4</v>
      </c>
      <c r="C6" s="14">
        <v>301172</v>
      </c>
      <c r="D6" s="25" t="s">
        <v>12</v>
      </c>
      <c r="E6" s="17" t="s">
        <v>4</v>
      </c>
      <c r="F6" s="35">
        <v>75</v>
      </c>
      <c r="G6" s="27" t="s">
        <v>13</v>
      </c>
      <c r="H6" s="26" t="s">
        <v>14</v>
      </c>
      <c r="I6" s="32">
        <v>80.795000000000002</v>
      </c>
      <c r="J6" s="34">
        <f>I6*F6</f>
        <v>6059.625</v>
      </c>
      <c r="K6" s="15"/>
    </row>
    <row r="7" spans="2:11" x14ac:dyDescent="0.25">
      <c r="B7" s="42" t="s">
        <v>11</v>
      </c>
      <c r="C7" s="42"/>
      <c r="D7" s="42"/>
      <c r="E7" s="42"/>
      <c r="F7" s="42"/>
      <c r="G7" s="42"/>
      <c r="H7" s="42"/>
      <c r="I7" s="42"/>
      <c r="J7" s="29">
        <f>SUM(J5:J6)</f>
        <v>32380.305</v>
      </c>
      <c r="K7" s="15"/>
    </row>
    <row r="8" spans="2:11" x14ac:dyDescent="0.25">
      <c r="K8" s="15"/>
    </row>
    <row r="9" spans="2:11" x14ac:dyDescent="0.25">
      <c r="K9" s="15"/>
    </row>
    <row r="10" spans="2:11" x14ac:dyDescent="0.25">
      <c r="K10" s="15"/>
    </row>
    <row r="11" spans="2:11" ht="12.75" x14ac:dyDescent="0.2">
      <c r="B11" s="1"/>
      <c r="C11" s="1"/>
      <c r="D11" s="1"/>
      <c r="E11" s="30"/>
      <c r="F11" s="21"/>
      <c r="G11" s="1"/>
      <c r="H11" s="1"/>
      <c r="I11" s="1"/>
      <c r="J11" s="1"/>
      <c r="K11" s="15"/>
    </row>
    <row r="12" spans="2:11" ht="12.75" x14ac:dyDescent="0.2">
      <c r="B12" s="1"/>
      <c r="C12" s="1"/>
      <c r="D12" s="1"/>
      <c r="E12" s="1"/>
      <c r="F12" s="21"/>
      <c r="G12" s="1"/>
      <c r="H12" s="1"/>
      <c r="I12" s="1"/>
      <c r="J12" s="1"/>
      <c r="K12" s="1"/>
    </row>
    <row r="13" spans="2:11" ht="12.75" x14ac:dyDescent="0.2">
      <c r="B13" s="1"/>
      <c r="C13" s="1"/>
      <c r="D13" s="1"/>
      <c r="E13" s="1"/>
      <c r="F13" s="21"/>
      <c r="G13" s="1"/>
      <c r="H13" s="1"/>
      <c r="I13" s="1"/>
      <c r="J13" s="1"/>
      <c r="K13" s="1"/>
    </row>
  </sheetData>
  <mergeCells count="3">
    <mergeCell ref="B1:J1"/>
    <mergeCell ref="D2:I2"/>
    <mergeCell ref="B7:I7"/>
  </mergeCells>
  <pageMargins left="0.511811024" right="0.511811024" top="0.78740157499999996" bottom="0.78740157499999996" header="0.31496062000000002" footer="0.31496062000000002"/>
  <pageSetup paperSize="9" scale="71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9"/>
  <sheetViews>
    <sheetView zoomScale="70" zoomScaleNormal="70" workbookViewId="0">
      <selection activeCell="I20" sqref="I20"/>
    </sheetView>
  </sheetViews>
  <sheetFormatPr defaultRowHeight="15.75" x14ac:dyDescent="0.25"/>
  <cols>
    <col min="1" max="1" width="9.140625" style="1"/>
    <col min="2" max="2" width="9.42578125" style="9" customWidth="1"/>
    <col min="3" max="3" width="12.28515625" style="9" customWidth="1"/>
    <col min="4" max="4" width="31" style="10" customWidth="1"/>
    <col min="5" max="5" width="7.85546875" style="11" customWidth="1"/>
    <col min="6" max="6" width="11.85546875" style="20" bestFit="1" customWidth="1"/>
    <col min="7" max="7" width="24.7109375" style="12" bestFit="1" customWidth="1"/>
    <col min="8" max="8" width="28.7109375" style="12" customWidth="1"/>
    <col min="9" max="9" width="24.140625" style="12" customWidth="1"/>
    <col min="10" max="10" width="19.42578125" style="12" bestFit="1" customWidth="1"/>
    <col min="11" max="11" width="38" style="1" bestFit="1" customWidth="1"/>
    <col min="12" max="12" width="13.28515625" style="1" hidden="1" customWidth="1"/>
    <col min="13" max="13" width="14.28515625" style="1" hidden="1" customWidth="1"/>
    <col min="14" max="16384" width="9.140625" style="1"/>
  </cols>
  <sheetData>
    <row r="1" spans="2:10" ht="20.25" customHeight="1" x14ac:dyDescent="0.2">
      <c r="B1" s="40" t="s">
        <v>7</v>
      </c>
      <c r="C1" s="40"/>
      <c r="D1" s="40"/>
      <c r="E1" s="40"/>
      <c r="F1" s="40"/>
      <c r="G1" s="40"/>
      <c r="H1" s="40"/>
      <c r="I1" s="40"/>
      <c r="J1" s="40"/>
    </row>
    <row r="2" spans="2:10" s="7" customFormat="1" ht="18.75" x14ac:dyDescent="0.3">
      <c r="B2" s="19"/>
      <c r="C2" s="19"/>
      <c r="D2" s="41" t="s">
        <v>5</v>
      </c>
      <c r="E2" s="41"/>
      <c r="F2" s="41"/>
      <c r="G2" s="41"/>
      <c r="H2" s="41"/>
      <c r="I2" s="41"/>
      <c r="J2" s="16"/>
    </row>
    <row r="3" spans="2:10" s="6" customFormat="1" ht="31.5" x14ac:dyDescent="0.25">
      <c r="B3" s="3" t="s">
        <v>0</v>
      </c>
      <c r="C3" s="23" t="s">
        <v>8</v>
      </c>
      <c r="D3" s="4" t="s">
        <v>1</v>
      </c>
      <c r="E3" s="4" t="s">
        <v>2</v>
      </c>
      <c r="F3" s="5" t="s">
        <v>3</v>
      </c>
      <c r="G3" s="22" t="s">
        <v>9</v>
      </c>
      <c r="H3" s="22" t="s">
        <v>6</v>
      </c>
      <c r="I3" s="22" t="s">
        <v>17</v>
      </c>
      <c r="J3" s="24" t="s">
        <v>10</v>
      </c>
    </row>
    <row r="4" spans="2:10" s="8" customFormat="1" ht="78.75" x14ac:dyDescent="0.25">
      <c r="B4" s="14">
        <v>5</v>
      </c>
      <c r="C4" s="14">
        <v>26395</v>
      </c>
      <c r="D4" s="18" t="s">
        <v>20</v>
      </c>
      <c r="E4" s="17" t="s">
        <v>4</v>
      </c>
      <c r="F4" s="31">
        <f>90-22</f>
        <v>68</v>
      </c>
      <c r="G4" s="28" t="s">
        <v>21</v>
      </c>
      <c r="H4" s="26" t="s">
        <v>14</v>
      </c>
      <c r="I4" s="32">
        <v>1551.5324999999998</v>
      </c>
      <c r="J4" s="34">
        <f>I4*F4</f>
        <v>105504.20999999999</v>
      </c>
    </row>
    <row r="5" spans="2:10" x14ac:dyDescent="0.25">
      <c r="B5" s="43" t="s">
        <v>11</v>
      </c>
      <c r="C5" s="44"/>
      <c r="D5" s="44"/>
      <c r="E5" s="44"/>
      <c r="F5" s="44"/>
      <c r="G5" s="44"/>
      <c r="H5" s="44"/>
      <c r="I5" s="44"/>
      <c r="J5" s="29">
        <f>SUM(J4)</f>
        <v>105504.20999999999</v>
      </c>
    </row>
    <row r="7" spans="2:10" ht="12.75" x14ac:dyDescent="0.2">
      <c r="B7" s="1"/>
      <c r="C7" s="1"/>
      <c r="D7" s="1"/>
      <c r="E7" s="1"/>
      <c r="F7" s="21"/>
      <c r="G7" s="1"/>
      <c r="H7" s="1"/>
      <c r="I7" s="1"/>
      <c r="J7" s="1"/>
    </row>
    <row r="8" spans="2:10" ht="12.75" x14ac:dyDescent="0.2">
      <c r="B8" s="1"/>
      <c r="C8" s="1"/>
      <c r="D8" s="1"/>
      <c r="E8" s="1"/>
      <c r="F8" s="21"/>
      <c r="G8" s="1"/>
      <c r="H8" s="1"/>
      <c r="I8" s="1"/>
      <c r="J8" s="1"/>
    </row>
    <row r="9" spans="2:10" ht="12.75" x14ac:dyDescent="0.2">
      <c r="B9" s="1"/>
      <c r="C9" s="1"/>
      <c r="D9" s="1"/>
      <c r="E9" s="1"/>
      <c r="F9" s="21"/>
      <c r="G9" s="1"/>
      <c r="H9" s="1"/>
      <c r="I9" s="1"/>
      <c r="J9" s="1"/>
    </row>
  </sheetData>
  <mergeCells count="3">
    <mergeCell ref="B1:J1"/>
    <mergeCell ref="D2:I2"/>
    <mergeCell ref="B5:I5"/>
  </mergeCells>
  <pageMargins left="0.511811024" right="0.511811024" top="0.78740157499999996" bottom="0.78740157499999996" header="0.31496062000000002" footer="0.31496062000000002"/>
  <pageSetup paperSize="9" scale="76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9"/>
  <sheetViews>
    <sheetView workbookViewId="0">
      <selection activeCell="F17" sqref="F17"/>
    </sheetView>
  </sheetViews>
  <sheetFormatPr defaultRowHeight="15.75" x14ac:dyDescent="0.25"/>
  <cols>
    <col min="1" max="1" width="9.140625" style="1"/>
    <col min="2" max="2" width="9.42578125" style="9" customWidth="1"/>
    <col min="3" max="3" width="12.28515625" style="9" customWidth="1"/>
    <col min="4" max="4" width="31" style="10" customWidth="1"/>
    <col min="5" max="5" width="7.85546875" style="11" customWidth="1"/>
    <col min="6" max="6" width="11.85546875" style="20" bestFit="1" customWidth="1"/>
    <col min="7" max="7" width="24.7109375" style="12" bestFit="1" customWidth="1"/>
    <col min="8" max="8" width="28.7109375" style="12" customWidth="1"/>
    <col min="9" max="9" width="15.28515625" style="12" bestFit="1" customWidth="1"/>
    <col min="10" max="10" width="19.42578125" style="12" bestFit="1" customWidth="1"/>
    <col min="11" max="11" width="38" style="1" bestFit="1" customWidth="1"/>
    <col min="12" max="12" width="13.28515625" style="1" hidden="1" customWidth="1"/>
    <col min="13" max="13" width="14.28515625" style="1" hidden="1" customWidth="1"/>
    <col min="14" max="16384" width="9.140625" style="1"/>
  </cols>
  <sheetData>
    <row r="1" spans="2:10" ht="20.25" customHeight="1" x14ac:dyDescent="0.2">
      <c r="B1" s="40" t="s">
        <v>7</v>
      </c>
      <c r="C1" s="40"/>
      <c r="D1" s="40"/>
      <c r="E1" s="40"/>
      <c r="F1" s="40"/>
      <c r="G1" s="40"/>
      <c r="H1" s="40"/>
      <c r="I1" s="40"/>
      <c r="J1" s="40"/>
    </row>
    <row r="2" spans="2:10" s="7" customFormat="1" ht="18.75" x14ac:dyDescent="0.3">
      <c r="B2" s="19"/>
      <c r="C2" s="19"/>
      <c r="D2" s="41" t="s">
        <v>5</v>
      </c>
      <c r="E2" s="41"/>
      <c r="F2" s="41"/>
      <c r="G2" s="41"/>
      <c r="H2" s="41"/>
      <c r="I2" s="41"/>
      <c r="J2" s="16"/>
    </row>
    <row r="3" spans="2:10" s="6" customFormat="1" ht="31.5" x14ac:dyDescent="0.25">
      <c r="B3" s="3" t="s">
        <v>0</v>
      </c>
      <c r="C3" s="23" t="s">
        <v>8</v>
      </c>
      <c r="D3" s="4" t="s">
        <v>1</v>
      </c>
      <c r="E3" s="4" t="s">
        <v>2</v>
      </c>
      <c r="F3" s="5" t="s">
        <v>3</v>
      </c>
      <c r="G3" s="22" t="s">
        <v>9</v>
      </c>
      <c r="H3" s="22" t="s">
        <v>6</v>
      </c>
      <c r="I3" s="22" t="s">
        <v>17</v>
      </c>
      <c r="J3" s="24" t="s">
        <v>10</v>
      </c>
    </row>
    <row r="4" spans="2:10" s="8" customFormat="1" ht="78.75" x14ac:dyDescent="0.25">
      <c r="B4" s="14">
        <v>6</v>
      </c>
      <c r="C4" s="14">
        <v>26395</v>
      </c>
      <c r="D4" s="18" t="s">
        <v>20</v>
      </c>
      <c r="E4" s="17" t="s">
        <v>4</v>
      </c>
      <c r="F4" s="31">
        <v>22</v>
      </c>
      <c r="G4" s="28" t="s">
        <v>21</v>
      </c>
      <c r="H4" s="26" t="s">
        <v>14</v>
      </c>
      <c r="I4" s="32">
        <v>1551.5324999999998</v>
      </c>
      <c r="J4" s="34">
        <f>I4*F4</f>
        <v>34133.714999999997</v>
      </c>
    </row>
    <row r="5" spans="2:10" x14ac:dyDescent="0.25">
      <c r="B5" s="43" t="s">
        <v>11</v>
      </c>
      <c r="C5" s="44"/>
      <c r="D5" s="44"/>
      <c r="E5" s="44"/>
      <c r="F5" s="44"/>
      <c r="G5" s="44"/>
      <c r="H5" s="44"/>
      <c r="I5" s="45"/>
      <c r="J5" s="29">
        <f>SUM(J4)</f>
        <v>34133.714999999997</v>
      </c>
    </row>
    <row r="7" spans="2:10" ht="12.75" x14ac:dyDescent="0.2">
      <c r="B7" s="1"/>
      <c r="C7" s="1"/>
      <c r="D7" s="1"/>
      <c r="E7" s="1"/>
      <c r="F7" s="21"/>
      <c r="G7" s="1"/>
      <c r="H7" s="1"/>
      <c r="I7" s="1"/>
      <c r="J7" s="1"/>
    </row>
    <row r="8" spans="2:10" ht="12.75" x14ac:dyDescent="0.2">
      <c r="B8" s="1"/>
      <c r="C8" s="1"/>
      <c r="D8" s="1"/>
      <c r="E8" s="1"/>
      <c r="F8" s="21"/>
      <c r="G8" s="1"/>
      <c r="H8" s="1"/>
      <c r="I8" s="1"/>
      <c r="J8" s="1"/>
    </row>
    <row r="9" spans="2:10" ht="12.75" x14ac:dyDescent="0.2">
      <c r="B9" s="1"/>
      <c r="C9" s="1"/>
      <c r="D9" s="1"/>
      <c r="E9" s="1"/>
      <c r="F9" s="21"/>
      <c r="G9" s="1"/>
      <c r="H9" s="1"/>
      <c r="I9" s="1"/>
      <c r="J9" s="1"/>
    </row>
  </sheetData>
  <mergeCells count="3">
    <mergeCell ref="B1:J1"/>
    <mergeCell ref="D2:I2"/>
    <mergeCell ref="B5:I5"/>
  </mergeCells>
  <pageMargins left="0.511811024" right="0.511811024" top="0.78740157499999996" bottom="0.78740157499999996" header="0.31496062000000002" footer="0.31496062000000002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Grupo_1_valvula_controla</vt:lpstr>
      <vt:lpstr>Grupo_2_valvula_controla_cota</vt:lpstr>
      <vt:lpstr>Item 5</vt:lpstr>
      <vt:lpstr>Item 6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Leonardo Nunes Lyra</dc:creator>
  <cp:lastModifiedBy>Marcelo Ribeiro dos Santos</cp:lastModifiedBy>
  <cp:lastPrinted>2019-11-22T14:06:12Z</cp:lastPrinted>
  <dcterms:created xsi:type="dcterms:W3CDTF">2017-02-06T23:12:26Z</dcterms:created>
  <dcterms:modified xsi:type="dcterms:W3CDTF">2020-02-11T13:55:22Z</dcterms:modified>
</cp:coreProperties>
</file>