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rederico.rodrigues\Desktop\Para\Anexo_I\"/>
    </mc:Choice>
  </mc:AlternateContent>
  <bookViews>
    <workbookView xWindow="0" yWindow="0" windowWidth="7470" windowHeight="2670"/>
  </bookViews>
  <sheets>
    <sheet name="Planilha Edital" sheetId="1" r:id="rId1"/>
    <sheet name="Planilha1" sheetId="3" r:id="rId2"/>
  </sheets>
  <definedNames>
    <definedName name="_xlnm._FilterDatabase" localSheetId="0" hidden="1">'Planilha Edital'!$A$3:$G$20</definedName>
    <definedName name="_xlnm.Print_Area" localSheetId="0">'Planilha Edital'!$A$1:$G$29</definedName>
    <definedName name="Print_Area_0" localSheetId="0">'Planilha Edital'!$A$3:$G$20</definedName>
    <definedName name="Print_Titles_0" localSheetId="0">'Planilha Edital'!$3:$3</definedName>
    <definedName name="_xlnm.Print_Titles" localSheetId="0">'Planilha Edital'!$3:$3</definedName>
  </definedNames>
  <calcPr calcId="162913"/>
</workbook>
</file>

<file path=xl/calcChain.xml><?xml version="1.0" encoding="utf-8"?>
<calcChain xmlns="http://schemas.openxmlformats.org/spreadsheetml/2006/main">
  <c r="E9" i="1" l="1"/>
  <c r="G18" i="1" l="1"/>
  <c r="G17" i="1"/>
  <c r="J22" i="3" l="1"/>
  <c r="K22" i="3"/>
  <c r="M11" i="3"/>
  <c r="M12" i="3"/>
  <c r="M10" i="3"/>
  <c r="L13" i="3"/>
  <c r="G16" i="1"/>
  <c r="G19" i="1"/>
  <c r="G14" i="1" l="1"/>
  <c r="G13" i="1"/>
  <c r="G12" i="1"/>
  <c r="G11" i="1"/>
  <c r="G10" i="1"/>
  <c r="G9" i="1"/>
  <c r="G8" i="1"/>
  <c r="G7" i="1"/>
  <c r="G6" i="1"/>
  <c r="G5" i="1"/>
  <c r="G4" i="1"/>
  <c r="G15" i="1" l="1"/>
  <c r="G20" i="1" s="1"/>
</calcChain>
</file>

<file path=xl/sharedStrings.xml><?xml version="1.0" encoding="utf-8"?>
<sst xmlns="http://schemas.openxmlformats.org/spreadsheetml/2006/main" count="44" uniqueCount="29">
  <si>
    <t>Item</t>
  </si>
  <si>
    <t>CATMAT</t>
  </si>
  <si>
    <t>Especificações</t>
  </si>
  <si>
    <t>Unidade</t>
  </si>
  <si>
    <t>Quant</t>
  </si>
  <si>
    <t>Valor Unit (R$)</t>
  </si>
  <si>
    <t>Subtotal (R$)</t>
  </si>
  <si>
    <t>unid</t>
  </si>
  <si>
    <t>TOTAL</t>
  </si>
  <si>
    <t xml:space="preserve">Anexo I - Planilha de Especificações Técnicas, Quantidades e Preços
</t>
  </si>
  <si>
    <t>goias</t>
  </si>
  <si>
    <t>tocantis</t>
  </si>
  <si>
    <t>df</t>
  </si>
  <si>
    <r>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Entrega conforme item 4.1.  </t>
    </r>
    <r>
      <rPr>
        <b/>
        <sz val="12"/>
        <color rgb="FF000000"/>
        <rFont val="Times New Roman"/>
        <family val="1"/>
      </rPr>
      <t>Cota Exclusiva do item 13</t>
    </r>
  </si>
  <si>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t>
  </si>
  <si>
    <r>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 </t>
    </r>
    <r>
      <rPr>
        <b/>
        <sz val="12"/>
        <color rgb="FF000000"/>
        <rFont val="Times New Roman"/>
        <family val="1"/>
      </rPr>
      <t>Cota Exclusiva do item 9</t>
    </r>
  </si>
  <si>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 assistência técnica garantida. Entrega conforme item 4.1. </t>
  </si>
  <si>
    <t xml:space="preserve">Retroescavadeira sobre rodas, tração 4x4, motor diesel, potência bruta mínima 92 HP ou unidade equivalente, capacidade mínima da caçamba carregadeira 1,0 m³, peso operacional mínimo 7400 kg, com profundidade de escavação mínima de 4,5 metros. Garantia mínima 12 meses e assistência técnica garantida. Entrega conforme item 4.1. </t>
  </si>
  <si>
    <r>
      <t xml:space="preserve">Retroescavadeira sobre rodas, tração 4x4, motor diesel, potência bruta mínima 92 HP ou unidade equivalente, capacidade mínima da caçamba carregadeira 1,0 m³, peso operacional mínimo 7400 kg, com profundidade de escavação mínima de 4,5 metros. Garantia mínima 12 meses e assistência técnica garantida. Entrega conforme item 4.1. . </t>
    </r>
    <r>
      <rPr>
        <b/>
        <sz val="12"/>
        <rFont val="Times New Roman"/>
        <family val="1"/>
      </rPr>
      <t>Cota Exclusiva do item 1</t>
    </r>
  </si>
  <si>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t>
  </si>
  <si>
    <r>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 </t>
    </r>
    <r>
      <rPr>
        <b/>
        <sz val="12"/>
        <rFont val="Times New Roman"/>
        <family val="1"/>
      </rPr>
      <t>Cota Exclusiva do item 3</t>
    </r>
  </si>
  <si>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t>
  </si>
  <si>
    <r>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t>
    </r>
    <r>
      <rPr>
        <b/>
        <sz val="12"/>
        <color rgb="FF000000"/>
        <rFont val="Times New Roman"/>
        <family val="1"/>
      </rPr>
      <t>Cota Exclusiva do item 7</t>
    </r>
  </si>
  <si>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Entrega conforme item 4.1. </t>
  </si>
  <si>
    <r>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Entrega conforme item 4.1. </t>
    </r>
    <r>
      <rPr>
        <b/>
        <sz val="12"/>
        <color rgb="FF000000"/>
        <rFont val="Times New Roman"/>
        <family val="1"/>
      </rPr>
      <t xml:space="preserve"> Cota Exclusiva do item 5</t>
    </r>
  </si>
  <si>
    <t xml:space="preserve">Caminhão tipo munck com capacidade mínima de 17,7 T, com carroceria estendida, 6 marchas à frente 1 á ré, potência mínima 2.400Cv, 4.600 cc, sistema de injeção direta ou similar, tecnologia de transmissão SCR/EGR de ar ou similar, tração 6x2, freio de serviço Ar “S” came tipo tambor nas rodas dianteira e traseira com ABS+EBD, circuito duplo, direção hidráulica, com patolamento, equipado com Guindaste com alcance horizontal hidráulico 11.820mm, alcance Máximo horizontal 17.750mm, alcance Máximo vertical 15.300mm e alcance Máximo vertical do solo 20.800mm, ângulo de rotação 400º, velocidade de rotação de 20s/180º, pressão de trabalho de 290 bar, peso sem estabilizadores 3.060 Kg, PBT 16 tons. O 1º emplacamento em nome da Codevasf, com taxas e impostos quitados, emplacados e licenciados no município de entrega especificado pela Codevasf no item 4.1. Garantia mínima de 12 meses e assistência técnica garantida. .Entrega conforme item 4.1. </t>
  </si>
  <si>
    <r>
      <t xml:space="preserve">Caminhão tipo munck com capacidade mínima de 17,7 T, com carroceria estendida, 6 marchas à frente 1 á ré, potência mínima 2.400Cv, 4.600 cc, sistema de injeção direta ou similar, tecnologia de transmissão SCR/EGR de ar ou similar, tração 6x2, freio de serviço Ar “S” came tipo tambor nas rodas dianteira e traseira com ABS+EBD, circuito duplo, direção hidráulica, com patolamento, equipado com Guindaste com alcance horizontal hidráulico 11.820mm, alcance Máximo horizontal 17.750mm, alcance Máximo vertical 15.300mm e alcance Máximo vertical do solo 20.800mm, ângulo de rotação 400º, velocidade de rotação de 20s/180º, pressão de trabalho de 290 bar, peso sem estabilizadores 3.060 Kg, PBT 16 tons. O 1º emplacamento em nome da Codevasf, com taxas e impostos quitados, emplacados e licenciados no município de entrega especificado pela Codevasf no item 4.1 Garantia mínima de 12 meses. Entrega conforme item 4.1. . </t>
    </r>
    <r>
      <rPr>
        <b/>
        <sz val="12"/>
        <color rgb="FF000000"/>
        <rFont val="Times New Roman"/>
        <family val="1"/>
      </rPr>
      <t>Cota Exclusiva do item 11</t>
    </r>
  </si>
  <si>
    <t xml:space="preserve">Veículo de transporte de pessoal tipo Pick-Up, novo 0 Km, fabricação nacional, cabine dupla, quatro portas, motor Diesel, turboalimentado, refrigerado a água,com cilindros em linha, potência mínima de 180cv, injeção direta, cilindrada mínima de 2.0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dianteira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 barras laterais conta impactos, bancos dianteiros  com inclinação ajustável,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</si>
  <si>
    <r>
      <t xml:space="preserve">Veículo de transporte de pessoal tipo Pick-Up, novo 0 Km, fabricação nacional, cabine dupla, quatro portas, motor Diesel, turboalimentado, refrigerado a água,com cilindros em linha, potência mínima de 180cv, injeção direta, cilindrada mínima de 2.0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dianteira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 barras laterais conta impactos, bancos dianteiros e com inclinação ajustável,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r>
    <r>
      <rPr>
        <b/>
        <sz val="12"/>
        <color rgb="FF000000"/>
        <rFont val="Times New Roman"/>
        <family val="1"/>
      </rPr>
      <t>Cota Exclusiva do item 15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</si>
</sst>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R$&quot;\ * #,##0.00_-;\-&quot;R$&quot;\ * #,##0.00_-;_-&quot;R$&quot;\ * &quot;-&quot;??_-;_-@_-"/>
  </numFmts>
  <fonts count="8" x14ac:knownFonts="1">
    <font>
      <sz val="11"/>
      <color rgb="FF000000"/>
      <name val="Calibri"/>
      <family val="2"/>
      <charset val="1"/>
    </font>
    <font>
      <sz val="12"/>
      <name val="Times New Roman"/>
      <family val="1"/>
      <charset val="1"/>
    </font>
    <font>
      <b/>
      <sz val="10"/>
      <name val="Times New Roman"/>
      <family val="1"/>
      <charset val="1"/>
    </font>
    <font>
      <b/>
      <u/>
      <sz val="12"/>
      <name val="Times New Roman"/>
      <family val="1"/>
      <charset val="1"/>
    </font>
    <font>
      <b/>
      <sz val="14"/>
      <name val="Times New Roman"/>
      <family val="1"/>
    </font>
    <font>
      <sz val="12"/>
      <color rgb="FF000000"/>
      <name val="Times New Roman"/>
      <family val="1"/>
    </font>
    <font>
      <b/>
      <sz val="12"/>
      <color rgb="FF000000"/>
      <name val="Times New Roman"/>
      <family val="1"/>
    </font>
    <font>
      <b/>
      <sz val="12"/>
      <name val="Times New Roman"/>
      <family val="1"/>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s>
  <cellStyleXfs count="1">
    <xf numFmtId="0" fontId="0" fillId="0" borderId="0"/>
  </cellStyleXfs>
  <cellXfs count="18">
    <xf numFmtId="0" fontId="0" fillId="0" borderId="0" xfId="0"/>
    <xf numFmtId="0" fontId="1" fillId="0" borderId="0" xfId="0" applyFont="1"/>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0" fontId="3" fillId="0" borderId="0" xfId="0" applyFont="1" applyAlignment="1">
      <alignment horizontal="right"/>
    </xf>
    <xf numFmtId="4" fontId="3" fillId="0" borderId="1" xfId="0" applyNumberFormat="1" applyFont="1" applyBorder="1" applyAlignment="1">
      <alignment horizontal="center" vertical="center" wrapText="1"/>
    </xf>
    <xf numFmtId="0" fontId="4" fillId="0" borderId="0" xfId="0" applyFont="1" applyAlignment="1"/>
    <xf numFmtId="0" fontId="5" fillId="0" borderId="0" xfId="0" applyFont="1" applyFill="1" applyAlignment="1">
      <alignment horizontal="justify" vertical="center"/>
    </xf>
    <xf numFmtId="4" fontId="1" fillId="0" borderId="1" xfId="0" applyNumberFormat="1" applyFont="1" applyFill="1" applyBorder="1" applyAlignment="1">
      <alignment horizontal="center" vertical="center" wrapText="1"/>
    </xf>
    <xf numFmtId="44" fontId="0" fillId="0" borderId="0" xfId="0" applyNumberFormat="1"/>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Border="1" applyAlignment="1">
      <alignment horizontal="justify" vertical="center"/>
    </xf>
    <xf numFmtId="0" fontId="1"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K20"/>
  <sheetViews>
    <sheetView tabSelected="1" view="pageBreakPreview" zoomScale="110" zoomScaleNormal="100" zoomScaleSheetLayoutView="110" workbookViewId="0">
      <selection activeCell="E4" sqref="E4:E19"/>
    </sheetView>
  </sheetViews>
  <sheetFormatPr defaultRowHeight="15.75" x14ac:dyDescent="0.25"/>
  <cols>
    <col min="1" max="1" width="5.7109375" style="1"/>
    <col min="2" max="2" width="9.42578125" style="1"/>
    <col min="3" max="3" width="120.140625" style="1" customWidth="1"/>
    <col min="4" max="4" width="9" style="1" customWidth="1"/>
    <col min="5" max="5" width="8.28515625" style="1"/>
    <col min="6" max="6" width="14.28515625" style="1" bestFit="1" customWidth="1"/>
    <col min="7" max="7" width="15.140625" style="1"/>
    <col min="8" max="1025" width="9.140625" style="1"/>
  </cols>
  <sheetData>
    <row r="1" spans="1:1025" ht="18.75" x14ac:dyDescent="0.3">
      <c r="A1" s="8" t="s">
        <v>9</v>
      </c>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3" spans="1:1025" ht="15" x14ac:dyDescent="0.25">
      <c r="A3" s="2" t="s">
        <v>0</v>
      </c>
      <c r="B3" s="2" t="s">
        <v>1</v>
      </c>
      <c r="C3" s="2" t="s">
        <v>2</v>
      </c>
      <c r="D3" s="2" t="s">
        <v>3</v>
      </c>
      <c r="E3" s="2" t="s">
        <v>4</v>
      </c>
      <c r="F3" s="2" t="s">
        <v>5</v>
      </c>
      <c r="G3" s="2" t="s">
        <v>6</v>
      </c>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row>
    <row r="4" spans="1:1025" ht="42.75" customHeight="1" x14ac:dyDescent="0.25">
      <c r="A4" s="3">
        <v>1</v>
      </c>
      <c r="B4" s="15">
        <v>73768</v>
      </c>
      <c r="C4" s="4" t="s">
        <v>17</v>
      </c>
      <c r="D4" s="3" t="s">
        <v>7</v>
      </c>
      <c r="E4" s="13">
        <v>17</v>
      </c>
      <c r="F4" s="10"/>
      <c r="G4" s="5">
        <f t="shared" ref="G4:G5" si="0">E4*F4</f>
        <v>0</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60.75" customHeight="1" x14ac:dyDescent="0.25">
      <c r="A5" s="3">
        <v>2</v>
      </c>
      <c r="B5" s="15">
        <v>73768</v>
      </c>
      <c r="C5" s="4" t="s">
        <v>18</v>
      </c>
      <c r="D5" s="3" t="s">
        <v>7</v>
      </c>
      <c r="E5" s="13">
        <v>6</v>
      </c>
      <c r="F5" s="10"/>
      <c r="G5" s="5">
        <f t="shared" si="0"/>
        <v>0</v>
      </c>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47.25" x14ac:dyDescent="0.25">
      <c r="A6" s="3">
        <v>3</v>
      </c>
      <c r="B6" s="15">
        <v>225468</v>
      </c>
      <c r="C6" s="16" t="s">
        <v>19</v>
      </c>
      <c r="D6" s="3" t="s">
        <v>7</v>
      </c>
      <c r="E6" s="13">
        <v>17</v>
      </c>
      <c r="F6" s="10"/>
      <c r="G6" s="5">
        <f t="shared" ref="G6:G7" si="1">E6*F6</f>
        <v>0</v>
      </c>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47.25" x14ac:dyDescent="0.25">
      <c r="A7" s="3">
        <v>4</v>
      </c>
      <c r="B7" s="15">
        <v>225468</v>
      </c>
      <c r="C7" s="4" t="s">
        <v>20</v>
      </c>
      <c r="D7" s="3" t="s">
        <v>7</v>
      </c>
      <c r="E7" s="13">
        <v>6</v>
      </c>
      <c r="F7" s="10"/>
      <c r="G7" s="5">
        <f t="shared" si="1"/>
        <v>0</v>
      </c>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ht="47.25" x14ac:dyDescent="0.25">
      <c r="A8" s="3">
        <v>5</v>
      </c>
      <c r="B8" s="15">
        <v>225485</v>
      </c>
      <c r="C8" s="16" t="s">
        <v>23</v>
      </c>
      <c r="D8" s="3" t="s">
        <v>7</v>
      </c>
      <c r="E8" s="13">
        <v>7</v>
      </c>
      <c r="F8" s="10"/>
      <c r="G8" s="5">
        <f t="shared" ref="G8:G9" si="2">E8*F8</f>
        <v>0</v>
      </c>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c r="AMK8"/>
    </row>
    <row r="9" spans="1:1025" ht="47.25" x14ac:dyDescent="0.25">
      <c r="A9" s="3">
        <v>6</v>
      </c>
      <c r="B9" s="15">
        <v>225485</v>
      </c>
      <c r="C9" s="16" t="s">
        <v>24</v>
      </c>
      <c r="D9" s="3" t="s">
        <v>7</v>
      </c>
      <c r="E9" s="13">
        <f>8/4</f>
        <v>2</v>
      </c>
      <c r="F9" s="10"/>
      <c r="G9" s="5">
        <f t="shared" si="2"/>
        <v>0</v>
      </c>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row>
    <row r="10" spans="1:1025" ht="47.25" x14ac:dyDescent="0.25">
      <c r="A10" s="3">
        <v>7</v>
      </c>
      <c r="B10" s="15">
        <v>130419</v>
      </c>
      <c r="C10" s="14" t="s">
        <v>21</v>
      </c>
      <c r="D10" s="3" t="s">
        <v>7</v>
      </c>
      <c r="E10" s="13">
        <v>10</v>
      </c>
      <c r="F10" s="10"/>
      <c r="G10" s="5">
        <f t="shared" ref="G10:G11" si="3">E10*F10</f>
        <v>0</v>
      </c>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ht="47.25" x14ac:dyDescent="0.25">
      <c r="A11" s="3">
        <v>8</v>
      </c>
      <c r="B11" s="15">
        <v>130419</v>
      </c>
      <c r="C11" s="14" t="s">
        <v>22</v>
      </c>
      <c r="D11" s="3" t="s">
        <v>7</v>
      </c>
      <c r="E11" s="13">
        <v>4</v>
      </c>
      <c r="F11" s="10"/>
      <c r="G11" s="5">
        <f t="shared" si="3"/>
        <v>0</v>
      </c>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c r="AMK11"/>
    </row>
    <row r="12" spans="1:1025" ht="105" customHeight="1" x14ac:dyDescent="0.25">
      <c r="A12" s="3">
        <v>9</v>
      </c>
      <c r="B12" s="15">
        <v>214905</v>
      </c>
      <c r="C12" s="14" t="s">
        <v>14</v>
      </c>
      <c r="D12" s="3" t="s">
        <v>7</v>
      </c>
      <c r="E12" s="13">
        <v>5</v>
      </c>
      <c r="F12" s="10"/>
      <c r="G12" s="5">
        <f t="shared" ref="G12:G14" si="4">E12*F12</f>
        <v>0</v>
      </c>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c r="AMK12"/>
    </row>
    <row r="13" spans="1:1025" ht="94.5" x14ac:dyDescent="0.25">
      <c r="A13" s="3">
        <v>10</v>
      </c>
      <c r="B13" s="15">
        <v>214905</v>
      </c>
      <c r="C13" s="14" t="s">
        <v>15</v>
      </c>
      <c r="D13" s="3" t="s">
        <v>7</v>
      </c>
      <c r="E13" s="13">
        <v>2</v>
      </c>
      <c r="F13" s="10"/>
      <c r="G13" s="5">
        <f t="shared" si="4"/>
        <v>0</v>
      </c>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c r="AMK13"/>
    </row>
    <row r="14" spans="1:1025" ht="126" x14ac:dyDescent="0.25">
      <c r="A14" s="3">
        <v>11</v>
      </c>
      <c r="B14" s="15">
        <v>1937</v>
      </c>
      <c r="C14" s="14" t="s">
        <v>25</v>
      </c>
      <c r="D14" s="3" t="s">
        <v>7</v>
      </c>
      <c r="E14" s="13">
        <v>4</v>
      </c>
      <c r="F14" s="10"/>
      <c r="G14" s="5">
        <f t="shared" si="4"/>
        <v>0</v>
      </c>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c r="AMK14"/>
    </row>
    <row r="15" spans="1:1025" ht="126" x14ac:dyDescent="0.25">
      <c r="A15" s="3">
        <v>12</v>
      </c>
      <c r="B15" s="15">
        <v>1937</v>
      </c>
      <c r="C15" s="16" t="s">
        <v>26</v>
      </c>
      <c r="D15" s="3" t="s">
        <v>7</v>
      </c>
      <c r="E15" s="13">
        <v>1</v>
      </c>
      <c r="F15" s="10"/>
      <c r="G15" s="5">
        <f t="shared" ref="G15" si="5">E15*F15</f>
        <v>0</v>
      </c>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186" customHeight="1" x14ac:dyDescent="0.25">
      <c r="A16" s="3">
        <v>13</v>
      </c>
      <c r="B16" s="15">
        <v>1937</v>
      </c>
      <c r="C16" s="17" t="s">
        <v>16</v>
      </c>
      <c r="D16" s="3" t="s">
        <v>7</v>
      </c>
      <c r="E16" s="13">
        <v>8</v>
      </c>
      <c r="F16" s="10"/>
      <c r="G16" s="5">
        <f t="shared" ref="G16:G19" si="6">E16*F16</f>
        <v>0</v>
      </c>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44.5" customHeight="1" x14ac:dyDescent="0.25">
      <c r="A17" s="3">
        <v>14</v>
      </c>
      <c r="B17" s="15">
        <v>1937</v>
      </c>
      <c r="C17" s="17" t="s">
        <v>13</v>
      </c>
      <c r="D17" s="3" t="s">
        <v>7</v>
      </c>
      <c r="E17" s="13">
        <v>2</v>
      </c>
      <c r="F17" s="10"/>
      <c r="G17" s="5">
        <f t="shared" ref="G17:G18" si="7">E17*F17</f>
        <v>0</v>
      </c>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305.25" customHeight="1" x14ac:dyDescent="0.25">
      <c r="A18" s="3">
        <v>15</v>
      </c>
      <c r="B18" s="3">
        <v>361421</v>
      </c>
      <c r="C18" s="9" t="s">
        <v>27</v>
      </c>
      <c r="D18" s="3" t="s">
        <v>7</v>
      </c>
      <c r="E18" s="13">
        <v>10</v>
      </c>
      <c r="F18" s="10"/>
      <c r="G18" s="5">
        <f t="shared" si="7"/>
        <v>0</v>
      </c>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313.5" customHeight="1" x14ac:dyDescent="0.25">
      <c r="A19" s="3">
        <v>16</v>
      </c>
      <c r="B19" s="3">
        <v>361421</v>
      </c>
      <c r="C19" s="17" t="s">
        <v>28</v>
      </c>
      <c r="D19" s="3" t="s">
        <v>7</v>
      </c>
      <c r="E19" s="13">
        <v>4</v>
      </c>
      <c r="F19" s="10"/>
      <c r="G19" s="5">
        <f t="shared" si="6"/>
        <v>0</v>
      </c>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x14ac:dyDescent="0.25">
      <c r="A20"/>
      <c r="B20"/>
      <c r="C20"/>
      <c r="D20"/>
      <c r="E20" s="12"/>
      <c r="F20" s="6" t="s">
        <v>8</v>
      </c>
      <c r="G20" s="7">
        <f>SUM(G4:G19)</f>
        <v>0</v>
      </c>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sheetData>
  <autoFilter ref="A3:G20"/>
  <dataValidations count="1">
    <dataValidation allowBlank="1" showInputMessage="1" showErrorMessage="1" errorTitle="Não modificar valores" error="Erro" sqref="D3:E3">
      <formula1>0</formula1>
      <formula2>0</formula2>
    </dataValidation>
  </dataValidations>
  <printOptions horizontalCentered="1"/>
  <pageMargins left="0.78740157480314965" right="0.39370078740157483" top="0.78740157480314965" bottom="0.78740157480314965" header="0.51181102362204722" footer="0.51181102362204722"/>
  <pageSetup paperSize="9" scale="49" firstPageNumber="0" fitToHeight="0"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8:M22"/>
  <sheetViews>
    <sheetView workbookViewId="0">
      <selection activeCell="L18" sqref="L18"/>
    </sheetView>
  </sheetViews>
  <sheetFormatPr defaultRowHeight="15" x14ac:dyDescent="0.25"/>
  <cols>
    <col min="10" max="13" width="16.85546875" bestFit="1" customWidth="1"/>
  </cols>
  <sheetData>
    <row r="8" spans="9:13" x14ac:dyDescent="0.25">
      <c r="L8" s="11">
        <v>25000000</v>
      </c>
    </row>
    <row r="10" spans="9:13" x14ac:dyDescent="0.25">
      <c r="I10">
        <v>25000</v>
      </c>
      <c r="K10" t="s">
        <v>10</v>
      </c>
      <c r="L10">
        <v>35</v>
      </c>
      <c r="M10" s="11">
        <f>$L$8*L10/$L$13</f>
        <v>8750000</v>
      </c>
    </row>
    <row r="11" spans="9:13" x14ac:dyDescent="0.25">
      <c r="K11" t="s">
        <v>11</v>
      </c>
      <c r="L11">
        <v>50</v>
      </c>
      <c r="M11" s="11">
        <f t="shared" ref="M11:M12" si="0">$L$8*L11/$L$13</f>
        <v>12500000</v>
      </c>
    </row>
    <row r="12" spans="9:13" x14ac:dyDescent="0.25">
      <c r="K12" t="s">
        <v>12</v>
      </c>
      <c r="L12">
        <v>15</v>
      </c>
      <c r="M12" s="11">
        <f t="shared" si="0"/>
        <v>3750000</v>
      </c>
    </row>
    <row r="13" spans="9:13" x14ac:dyDescent="0.25">
      <c r="L13">
        <f>SUM(L10:L12)</f>
        <v>100</v>
      </c>
    </row>
    <row r="19" spans="10:11" x14ac:dyDescent="0.25">
      <c r="J19" s="11">
        <v>8750000</v>
      </c>
      <c r="K19" s="11">
        <v>8843177.4900000002</v>
      </c>
    </row>
    <row r="20" spans="10:11" x14ac:dyDescent="0.25">
      <c r="J20" s="11">
        <v>12500000</v>
      </c>
      <c r="K20" s="11">
        <v>12405299.85</v>
      </c>
    </row>
    <row r="21" spans="10:11" x14ac:dyDescent="0.25">
      <c r="J21" s="11">
        <v>3750000</v>
      </c>
      <c r="K21" s="11">
        <v>3782565.66</v>
      </c>
    </row>
    <row r="22" spans="10:11" x14ac:dyDescent="0.25">
      <c r="J22" s="11">
        <f>SUM(J19:J21)</f>
        <v>25000000</v>
      </c>
      <c r="K22" s="11">
        <f>SUM(K19:K21)</f>
        <v>25031043</v>
      </c>
    </row>
  </sheetData>
  <pageMargins left="0.511811024" right="0.511811024" top="0.78740157499999996" bottom="0.78740157499999996" header="0.31496062000000002" footer="0.31496062000000002"/>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1195</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Edital</vt:lpstr>
      <vt:lpstr>Planilha1</vt:lpstr>
      <vt:lpstr>'Planilha Edital'!Area_de_impressao</vt:lpstr>
      <vt:lpstr>'Planilha Edital'!Print_Area_0</vt:lpstr>
      <vt:lpstr>'Planilha Edital'!Print_Titles_0</vt:lpstr>
      <vt:lpstr>'Planilha Edital'!Titulos_de_impressao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Magno Botelho Bagetti</dc:creator>
  <cp:lastModifiedBy>Frederico Araújo Rodrigues</cp:lastModifiedBy>
  <cp:revision>3</cp:revision>
  <cp:lastPrinted>2019-10-31T18:42:52Z</cp:lastPrinted>
  <dcterms:created xsi:type="dcterms:W3CDTF">2017-07-19T17:24:35Z</dcterms:created>
  <dcterms:modified xsi:type="dcterms:W3CDTF">2019-12-10T21:55:39Z</dcterms:modified>
  <dc:language>pt-BR</dc:language>
</cp:coreProperties>
</file>