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0115" windowHeight="7995"/>
  </bookViews>
  <sheets>
    <sheet name="PO-I" sheetId="4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F48" i="4" l="1"/>
  <c r="H47" i="4"/>
  <c r="H43" i="4"/>
  <c r="H38" i="4"/>
  <c r="H35" i="4"/>
  <c r="F34" i="4"/>
  <c r="F33" i="4"/>
  <c r="F32" i="4"/>
  <c r="H30" i="4"/>
  <c r="H23" i="4" s="1"/>
  <c r="H24" i="4"/>
  <c r="H21" i="4"/>
  <c r="H14" i="4"/>
  <c r="H13" i="4"/>
  <c r="G8" i="4" l="1"/>
  <c r="J19" i="4" s="1"/>
</calcChain>
</file>

<file path=xl/sharedStrings.xml><?xml version="1.0" encoding="utf-8"?>
<sst xmlns="http://schemas.openxmlformats.org/spreadsheetml/2006/main" count="136" uniqueCount="116">
  <si>
    <t>EXECUÇÃO DAS OBRAS E SERVIÇOS RELATIVOS A CONSTRUÇÃO DE PASSAGEM MOLHADA NA ZONA RURAL DO MUNICIPIO DE MIRANDIBA, ESTADO DE PERNAMBUCO, EM ÁREA DE ATUAÇÃO DA CODEVASF/3ªSR.</t>
  </si>
  <si>
    <t>PETROLINA - PE - NOVEMBRO DE 2017</t>
  </si>
  <si>
    <t>TOTAL DOS SERVIÇOS (R$)</t>
  </si>
  <si>
    <t>ITEM</t>
  </si>
  <si>
    <t>DISCRIMINAÇÃO DOS SERVIÇOS</t>
  </si>
  <si>
    <t>UNID.</t>
  </si>
  <si>
    <t>QUANT.</t>
  </si>
  <si>
    <t>PREÇO (R$)</t>
  </si>
  <si>
    <t>UNITÁRIO</t>
  </si>
  <si>
    <t>TOTAL</t>
  </si>
  <si>
    <t>1.0</t>
  </si>
  <si>
    <t>SERVIÇOS PRELIMINARES E ADMINISTRAÇÃO</t>
  </si>
  <si>
    <t>1.1</t>
  </si>
  <si>
    <t>MOBILIZAÇÃO E DESMOBILIZAÇÃO</t>
  </si>
  <si>
    <t>1.1.1</t>
  </si>
  <si>
    <t>01/CODEVASF</t>
  </si>
  <si>
    <t>MOBILIZAÇÃO E EQUIPAMENTOS, MATERIAIS E PESSOAL</t>
  </si>
  <si>
    <t>UND</t>
  </si>
  <si>
    <t>1.1.2</t>
  </si>
  <si>
    <t>02/CODEVASF</t>
  </si>
  <si>
    <t>DESMOBILIZAÇÃO E EQUIPAMENTOS, MATERIAIS E PESSOAL</t>
  </si>
  <si>
    <t>1.2</t>
  </si>
  <si>
    <t>CANTEIRO DE OBRA</t>
  </si>
  <si>
    <t>1.2.1</t>
  </si>
  <si>
    <t>74209/1 SINAPI/PE</t>
  </si>
  <si>
    <t>PLACA DE OBRA EM CHAPA DE ACO GALVANIZADO</t>
  </si>
  <si>
    <t>M2</t>
  </si>
  <si>
    <t>1.2.2</t>
  </si>
  <si>
    <t>03/CODEVASF</t>
  </si>
  <si>
    <t>ADMINISTRAÇÃO LOCAL E MANUTENÇÃO DO CANTEIRO DE OBRAS DURANTE A REALIZAÇÃO DA OBRA.</t>
  </si>
  <si>
    <t>1.2.3</t>
  </si>
  <si>
    <t>04/CODEVASF</t>
  </si>
  <si>
    <t>FORNECIMENTO DE VEICULO 4 X 4 DIESEL, CABINE DUPLA, PARA APOIO À FISCALIZAÇÃO, COM SEGURO, TAXA DE LICENCIAMENTO, REVISÃO PERIÓDICA, MANUTENÇÃO, COMBUSTIVEL E PNEUS.</t>
  </si>
  <si>
    <t>Mês</t>
  </si>
  <si>
    <t>1.3</t>
  </si>
  <si>
    <t>SERVIÇOS TOPOGRAFICO</t>
  </si>
  <si>
    <t>1.3.1</t>
  </si>
  <si>
    <t>78472 SINAPI/PE</t>
  </si>
  <si>
    <t>SERVICOS TOPOGRAFICOS PARA PAVIMENTACAO, INCLUSIVE NOTA DE SERVICOS, ACOMPANHAMENTO E GREIDE</t>
  </si>
  <si>
    <t>2.0</t>
  </si>
  <si>
    <t>SERVIÇOS DE CONSTRUÇÃO DE PASSAGEM MOLHADA</t>
  </si>
  <si>
    <t>2.1</t>
  </si>
  <si>
    <t>ESCAVAÇÃO, REATERRO E ESPALHAMENTO DE BOTA FORA</t>
  </si>
  <si>
    <t>2.1.1</t>
  </si>
  <si>
    <t>74151/1 SINAPI/PE</t>
  </si>
  <si>
    <t>ESCAVACAO E CARGA MATERIAL 1A CATEGORIA, UTILIZANDO TRATOR DE ESTEIRAS DE 110 A 160HP COM LAMINA, PESO OPERACIONAL * 13T  E PA CARREGADEIRA COM 170 HP.</t>
  </si>
  <si>
    <t>M3</t>
  </si>
  <si>
    <t>2.1.2</t>
  </si>
  <si>
    <t>90091 SINAPI/PE</t>
  </si>
  <si>
    <t>ESCAVAÇÃO MECANIZADA DE VALA COM PROF. ATÉ 1,5 M(MÉDIA ENTRE MONTANTE E JUSANTE/UMA COMPOSIÇÃO POR TRECHO), COM ESCAVADEIRA HIDRÁULICA (0,8 M3/111 HP), LARG. DE 1,5M A 2,5 M, EM SOLO DE 1A CATEGORIA, LOCAIS COM BAIXO NÍVEL DE INTERFERÊNCIA. AF_01/2015</t>
  </si>
  <si>
    <t>2.1.3</t>
  </si>
  <si>
    <t>72915 SINAPI/PE</t>
  </si>
  <si>
    <t>ESCAVACAO MECANICA DE VALA EM MATERIAL DE 2A. CATEGORIA ATE 2 M DE PROFUNDIDADE COM UTILIZACAO DE ESCAVADEIRA HIDRAULICA</t>
  </si>
  <si>
    <t>2.1.4</t>
  </si>
  <si>
    <t>79518/1 SINAPI/PE</t>
  </si>
  <si>
    <t>MARROAMENTO EM MATERIAL DE 3A CATEGORIA, ROCHA VIVA PARA REDUÇÃO A PEDRA-DE-MÃO</t>
  </si>
  <si>
    <t>2.1.5</t>
  </si>
  <si>
    <t>93367 SINAPI/PE</t>
  </si>
  <si>
    <t>REATERRO MECANIZADO DE VALA COM ESCAVADEIRA HIDRÁULICA (CAPACIDADE DA CAÇAMBA: 0,8 M³ / POTÊNCIA: 111 HP), LARGURA DE 1,5 A 2,5 M, PROFUNDIDADE ATÉ 1,5 M, COM SOLO (SEM SUBSTITUIÇÃO) DE 1ª CATEGORIA EM LOCAIS COM BAIXO NÍVEL DE INTERFERÊNCIA. AF_04/2016</t>
  </si>
  <si>
    <t>2.2</t>
  </si>
  <si>
    <t>ALVENARIA</t>
  </si>
  <si>
    <t>2.2.1</t>
  </si>
  <si>
    <t>05/CODEVASF</t>
  </si>
  <si>
    <t>ALVENARIA PEDRA GRANÍTICA ARGAMASSADA TRAÇO 1:4 -CONFECÇÃO MECANIZADA E TRANSPORTE (PEDRA POSTO PEDREIRA/FORNECIMENTO SEM FRETE)</t>
  </si>
  <si>
    <t>2.2.2</t>
  </si>
  <si>
    <t>06/CODEVASF</t>
  </si>
  <si>
    <t>TUBO DE CONCRETO ARMADO, CLASSE PA-2, DN 1000MM (NBR 8890), PARA REDES COLETORAS DE ÁGUAS PLUVIAIS, DIÂMETRO DE 1000 MM, JUNTA RÍGIDA, INSTALADO EM LOCAL COM BAIXO NÍVEL DE INTERFERÊNCIAS - FORNECIMENTO E ASSENTAMENTO. AF_12/2015</t>
  </si>
  <si>
    <t>M</t>
  </si>
  <si>
    <t>2.2.3</t>
  </si>
  <si>
    <t>07/CODEVASF</t>
  </si>
  <si>
    <t>TUBO DE CONCRETO ARMADO, CLASSE PA-2, DN 800MM (NBR 8890), PARA REDES COLETORAS DE ÁGUAS PLUVIAIS, DIÂMETRO DE 800 MM, JUNTA RÍGIDA, INSTALADO EM LOCAL COM BAIXO NÍVEL DE INTERFERÊNCIAS - FORNECIMENTO E ASSENTAMENTO. AF_12/2016</t>
  </si>
  <si>
    <t>2.2.4</t>
  </si>
  <si>
    <t>08/CODEVASF</t>
  </si>
  <si>
    <t>TUBO DE CONCRETO ARMADO, CLASSE PA-1, DN 600MM (NBR 8890), PARA REDES COLETORAS DE ÁGUAS PLUVIAIS, DIÂMETRO DE 600 MM, JUNTA RÍGIDA, INSTALADO EM LOCAL COM BAIXO NÍVEL DE INTERFERÊNCIAS - FORNECIMENTO E ASSENTAMENTO. AF_12/2017</t>
  </si>
  <si>
    <t>2.3</t>
  </si>
  <si>
    <t>REVESTIMENTO</t>
  </si>
  <si>
    <t>2.3.1</t>
  </si>
  <si>
    <t>87897 SINAPI/PE</t>
  </si>
  <si>
    <t>CHAPISCO APLICADO EM ALVENARIA (SEM PRESENÇA DE VÃOS) E ESTRUTURAS DE CONCRETO DE FACHADA, COM EQUIPAMENTO DE PROJEÇÃO.  ARGAMASSA TRAÇO 1:3 COM PREPARO EM BETONEIRA 400 L. AF_06/2014</t>
  </si>
  <si>
    <t xml:space="preserve"> </t>
  </si>
  <si>
    <t>2.3.2</t>
  </si>
  <si>
    <t>87547 SINAPI/PE</t>
  </si>
  <si>
    <t>MASSA ÚNICA, PARA RECEBIMENTO DE PINTURA, EM ARGAMASSA TRAÇO 1:2:8, PREPARO MECÂNICO COM BETONEIRA 400L, APLICADA MANUALMENTE EM FACES INTERNAS DE PAREDES, ESPESSURA DE 10MM, COM EXECUÇÃO DE TALISCAS. AF_06/2014</t>
  </si>
  <si>
    <t>2.4</t>
  </si>
  <si>
    <t>PAVIMENTAÇÃO CONCRETO ARMADO</t>
  </si>
  <si>
    <t>2.4.1</t>
  </si>
  <si>
    <t>79482 SINAPI/PE</t>
  </si>
  <si>
    <t>ATERRO COM AREIA COM ADENSAMENTO HIDRAULICO</t>
  </si>
  <si>
    <t>2.4.2</t>
  </si>
  <si>
    <t>95241 SINAPI/PE</t>
  </si>
  <si>
    <t>LASTRO DE CONCRETO, E = 5 CM, PREPARO MECÂNICO, INCLUSOS LANÇAMENTO E ADENSAMENTO. AF_07_2016</t>
  </si>
  <si>
    <t>2.4.3</t>
  </si>
  <si>
    <t>09/CODEVASF</t>
  </si>
  <si>
    <t>EXECUÇÃO DE  PISO DE CONCRETO ARMADO FCK =25 MPA, COM CONCRETO MOLDADO IN LOCO, FEITO EM OBRA, ACABAMENTO CONVENCIONAL, ESPESSURA 20CM, TELA DE AÇO NERVURADA CA-60, DIAMETRO DO FIO = 5,OMM, 10X 10CM.</t>
  </si>
  <si>
    <t>2.4.4</t>
  </si>
  <si>
    <t>94273 SINAPI/PE</t>
  </si>
  <si>
    <t>ASSENTAMENTO DE GUIA (MEIO-FIO) EM TRECHO RETO, CONFECCIONADA EM CONCRETO PRÉ-FABRICADO, DIMENSÕES 100X15X13X30 CM (COMPRIMENTO X BASE INFERIOR X BASE SUPERIOR X ALTURA), PARA VIAS URBANAS (USO VIÁRIO). AF_06/2016</t>
  </si>
  <si>
    <t>2.6</t>
  </si>
  <si>
    <t>PINTURA, ENROCAMENTO E SINALIZAÇÃO</t>
  </si>
  <si>
    <t>2.6.1</t>
  </si>
  <si>
    <t>83693 SINAPI/PE</t>
  </si>
  <si>
    <t>CAIACAO EM MEIO FIO</t>
  </si>
  <si>
    <t>2.6.2</t>
  </si>
  <si>
    <t>73698 SINAPI/PE</t>
  </si>
  <si>
    <t>ENROCAMENTO MANUAL, COM ARRUMACAO DO MATERIAL</t>
  </si>
  <si>
    <t>2.6.3</t>
  </si>
  <si>
    <t>10/CODEVASF</t>
  </si>
  <si>
    <t>SINALIZAÇÃO VERTICAL COM MARCOS EM CONCRETO ARMADO, REVESTIDO COM TUBO PVC 100MM,ALTURA 90CM, DIAMETRO 10CM, PINTADA COM ESMALTE SINTÉTICO COM FAIXAS PRETA E AMARELAS CADA 22CM.</t>
  </si>
  <si>
    <t>UNID</t>
  </si>
  <si>
    <t>2.7</t>
  </si>
  <si>
    <t>TRANSPORTE DE AGREGADOS</t>
  </si>
  <si>
    <t>2.7.1</t>
  </si>
  <si>
    <t>72843 SINAPI/PE</t>
  </si>
  <si>
    <t>TRANSPORTE COMERCIAL COM CAMINHAO BASCULANTE 6 M3, RODOVIA PAVIMENTADA(TRANSP. AOS FORNECEDORES DE AREIA, PEDRA E BRITA )</t>
  </si>
  <si>
    <t>TXKM</t>
  </si>
  <si>
    <t>PLANILHA ORÇAMENTÁRIA DE SERVIÇOS - PO-I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</si>
</sst>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#,##0.00000"/>
    <numFmt numFmtId="166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0"/>
      <name val="Arial"/>
    </font>
    <font>
      <sz val="11"/>
      <name val="Arial Narrow"/>
      <family val="2"/>
    </font>
    <font>
      <sz val="10"/>
      <name val="Arial"/>
      <family val="2"/>
    </font>
    <font>
      <sz val="10"/>
      <name val="Times New Roman"/>
      <family val="1"/>
    </font>
    <font>
      <b/>
      <sz val="12"/>
      <name val="Arial Narrow"/>
      <family val="2"/>
    </font>
    <font>
      <b/>
      <sz val="11"/>
      <name val="Arial Narrow"/>
      <family val="2"/>
    </font>
    <font>
      <b/>
      <sz val="14"/>
      <name val="Arial Narrow"/>
      <family val="2"/>
    </font>
    <font>
      <b/>
      <sz val="10"/>
      <name val="Arial Narrow"/>
      <family val="2"/>
    </font>
    <font>
      <b/>
      <sz val="11"/>
      <color rgb="FFFF0000"/>
      <name val="Arial Narrow"/>
      <family val="2"/>
    </font>
    <font>
      <b/>
      <sz val="12"/>
      <color rgb="FFFF0000"/>
      <name val="Arial Narrow"/>
      <family val="2"/>
    </font>
    <font>
      <sz val="11"/>
      <color theme="1"/>
      <name val="Arial Narrow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23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</borders>
  <cellStyleXfs count="12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  <xf numFmtId="165" fontId="3" fillId="0" borderId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3" fontId="3" fillId="0" borderId="0"/>
    <xf numFmtId="0" fontId="12" fillId="0" borderId="0"/>
    <xf numFmtId="165" fontId="3" fillId="0" borderId="0" applyFill="0" applyBorder="0" applyAlignment="0" applyProtection="0"/>
  </cellStyleXfs>
  <cellXfs count="95">
    <xf numFmtId="0" fontId="0" fillId="0" borderId="0" xfId="0"/>
    <xf numFmtId="0" fontId="2" fillId="0" borderId="0" xfId="1" applyFont="1"/>
    <xf numFmtId="0" fontId="4" fillId="0" borderId="0" xfId="2" applyFont="1" applyFill="1" applyBorder="1" applyAlignment="1">
      <alignment horizontal="center" vertical="center"/>
    </xf>
    <xf numFmtId="0" fontId="1" fillId="0" borderId="0" xfId="1"/>
    <xf numFmtId="4" fontId="6" fillId="2" borderId="18" xfId="1" applyNumberFormat="1" applyFont="1" applyFill="1" applyBorder="1" applyAlignment="1">
      <alignment horizontal="right" vertical="center"/>
    </xf>
    <xf numFmtId="4" fontId="6" fillId="2" borderId="19" xfId="1" applyNumberFormat="1" applyFont="1" applyFill="1" applyBorder="1" applyAlignment="1">
      <alignment horizontal="right" vertical="center"/>
    </xf>
    <xf numFmtId="0" fontId="6" fillId="2" borderId="26" xfId="2" applyFont="1" applyFill="1" applyBorder="1" applyAlignment="1">
      <alignment horizontal="center" vertical="center"/>
    </xf>
    <xf numFmtId="4" fontId="8" fillId="2" borderId="27" xfId="4" applyNumberFormat="1" applyFont="1" applyFill="1" applyBorder="1" applyAlignment="1" applyProtection="1">
      <alignment horizontal="center" vertical="center"/>
    </xf>
    <xf numFmtId="4" fontId="6" fillId="2" borderId="28" xfId="4" applyNumberFormat="1" applyFont="1" applyFill="1" applyBorder="1" applyAlignment="1" applyProtection="1">
      <alignment horizontal="center" vertical="center"/>
    </xf>
    <xf numFmtId="0" fontId="6" fillId="2" borderId="30" xfId="2" applyFont="1" applyFill="1" applyBorder="1" applyAlignment="1">
      <alignment horizontal="center" vertical="center"/>
    </xf>
    <xf numFmtId="2" fontId="6" fillId="2" borderId="31" xfId="4" applyNumberFormat="1" applyFont="1" applyFill="1" applyBorder="1" applyAlignment="1" applyProtection="1">
      <alignment horizontal="center" vertical="center"/>
    </xf>
    <xf numFmtId="4" fontId="6" fillId="2" borderId="32" xfId="2" applyNumberFormat="1" applyFont="1" applyFill="1" applyBorder="1" applyAlignment="1">
      <alignment horizontal="center" vertical="center"/>
    </xf>
    <xf numFmtId="166" fontId="0" fillId="0" borderId="0" xfId="5" applyFont="1"/>
    <xf numFmtId="49" fontId="6" fillId="4" borderId="33" xfId="2" applyNumberFormat="1" applyFont="1" applyFill="1" applyBorder="1" applyAlignment="1">
      <alignment horizontal="center" vertical="center"/>
    </xf>
    <xf numFmtId="0" fontId="6" fillId="4" borderId="33" xfId="2" applyFont="1" applyFill="1" applyBorder="1" applyAlignment="1">
      <alignment horizontal="left" vertical="center" wrapText="1"/>
    </xf>
    <xf numFmtId="4" fontId="5" fillId="3" borderId="33" xfId="2" applyNumberFormat="1" applyFont="1" applyFill="1" applyBorder="1" applyAlignment="1">
      <alignment horizontal="right" vertical="center"/>
    </xf>
    <xf numFmtId="0" fontId="6" fillId="0" borderId="33" xfId="1" applyFont="1" applyBorder="1" applyAlignment="1">
      <alignment horizontal="center" vertical="center"/>
    </xf>
    <xf numFmtId="0" fontId="2" fillId="0" borderId="35" xfId="1" applyFont="1" applyBorder="1" applyAlignment="1">
      <alignment horizontal="center"/>
    </xf>
    <xf numFmtId="0" fontId="9" fillId="0" borderId="33" xfId="1" applyFont="1" applyBorder="1" applyAlignment="1">
      <alignment horizontal="left" vertical="center" wrapText="1"/>
    </xf>
    <xf numFmtId="0" fontId="2" fillId="0" borderId="33" xfId="1" applyFont="1" applyBorder="1"/>
    <xf numFmtId="166" fontId="10" fillId="3" borderId="33" xfId="5" applyFont="1" applyFill="1" applyBorder="1" applyAlignment="1">
      <alignment vertical="center"/>
    </xf>
    <xf numFmtId="166" fontId="0" fillId="0" borderId="0" xfId="5" applyFont="1" applyAlignment="1">
      <alignment vertical="center"/>
    </xf>
    <xf numFmtId="0" fontId="2" fillId="0" borderId="36" xfId="1" applyFont="1" applyBorder="1" applyAlignment="1">
      <alignment horizontal="center" vertical="center"/>
    </xf>
    <xf numFmtId="0" fontId="2" fillId="0" borderId="37" xfId="1" applyFont="1" applyFill="1" applyBorder="1" applyAlignment="1">
      <alignment horizontal="center" vertical="center" wrapText="1"/>
    </xf>
    <xf numFmtId="0" fontId="11" fillId="0" borderId="33" xfId="1" applyFont="1" applyBorder="1" applyAlignment="1">
      <alignment horizontal="left" vertical="center" wrapText="1"/>
    </xf>
    <xf numFmtId="0" fontId="2" fillId="0" borderId="37" xfId="1" applyFont="1" applyBorder="1" applyAlignment="1">
      <alignment horizontal="center" vertical="center"/>
    </xf>
    <xf numFmtId="4" fontId="2" fillId="0" borderId="16" xfId="2" applyNumberFormat="1" applyFont="1" applyFill="1" applyBorder="1" applyAlignment="1">
      <alignment horizontal="center" vertical="center"/>
    </xf>
    <xf numFmtId="166" fontId="2" fillId="3" borderId="37" xfId="5" applyFont="1" applyFill="1" applyBorder="1" applyAlignment="1">
      <alignment vertical="center"/>
    </xf>
    <xf numFmtId="0" fontId="2" fillId="0" borderId="33" xfId="1" applyFont="1" applyFill="1" applyBorder="1" applyAlignment="1">
      <alignment horizontal="center" vertical="center" wrapText="1"/>
    </xf>
    <xf numFmtId="0" fontId="2" fillId="0" borderId="33" xfId="1" applyFont="1" applyBorder="1" applyAlignment="1">
      <alignment horizontal="center" vertical="center"/>
    </xf>
    <xf numFmtId="4" fontId="2" fillId="0" borderId="38" xfId="2" applyNumberFormat="1" applyFont="1" applyFill="1" applyBorder="1" applyAlignment="1">
      <alignment horizontal="center" vertical="center"/>
    </xf>
    <xf numFmtId="166" fontId="2" fillId="3" borderId="33" xfId="5" applyFont="1" applyFill="1" applyBorder="1" applyAlignment="1">
      <alignment vertical="center"/>
    </xf>
    <xf numFmtId="49" fontId="2" fillId="0" borderId="35" xfId="2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4" fontId="2" fillId="0" borderId="13" xfId="2" applyNumberFormat="1" applyFont="1" applyFill="1" applyBorder="1" applyAlignment="1">
      <alignment horizontal="center" vertical="center"/>
    </xf>
    <xf numFmtId="166" fontId="2" fillId="0" borderId="37" xfId="5" applyFont="1" applyBorder="1" applyAlignment="1">
      <alignment vertical="center"/>
    </xf>
    <xf numFmtId="4" fontId="10" fillId="3" borderId="39" xfId="2" applyNumberFormat="1" applyFont="1" applyFill="1" applyBorder="1" applyAlignment="1">
      <alignment horizontal="center" vertical="center"/>
    </xf>
    <xf numFmtId="0" fontId="2" fillId="0" borderId="33" xfId="1" applyFont="1" applyBorder="1" applyAlignment="1">
      <alignment horizontal="left" vertical="center"/>
    </xf>
    <xf numFmtId="0" fontId="2" fillId="0" borderId="37" xfId="1" applyFont="1" applyBorder="1" applyAlignment="1">
      <alignment horizontal="left" vertical="center" wrapText="1"/>
    </xf>
    <xf numFmtId="10" fontId="0" fillId="0" borderId="0" xfId="6" applyNumberFormat="1" applyFont="1" applyAlignment="1">
      <alignment vertical="center"/>
    </xf>
    <xf numFmtId="0" fontId="2" fillId="0" borderId="37" xfId="1" applyFont="1" applyBorder="1" applyAlignment="1">
      <alignment horizontal="left" wrapText="1"/>
    </xf>
    <xf numFmtId="0" fontId="2" fillId="0" borderId="37" xfId="1" applyFont="1" applyFill="1" applyBorder="1" applyAlignment="1">
      <alignment horizontal="center" vertical="center"/>
    </xf>
    <xf numFmtId="166" fontId="2" fillId="3" borderId="37" xfId="5" applyNumberFormat="1" applyFont="1" applyFill="1" applyBorder="1" applyAlignment="1">
      <alignment vertical="center"/>
    </xf>
    <xf numFmtId="166" fontId="10" fillId="3" borderId="33" xfId="1" applyNumberFormat="1" applyFont="1" applyFill="1" applyBorder="1" applyAlignment="1">
      <alignment vertical="center"/>
    </xf>
    <xf numFmtId="0" fontId="2" fillId="0" borderId="33" xfId="1" applyFont="1" applyBorder="1" applyAlignment="1">
      <alignment horizontal="left" wrapText="1"/>
    </xf>
    <xf numFmtId="166" fontId="2" fillId="0" borderId="33" xfId="5" applyFont="1" applyFill="1" applyBorder="1" applyAlignment="1">
      <alignment vertical="center"/>
    </xf>
    <xf numFmtId="0" fontId="2" fillId="0" borderId="35" xfId="1" applyFont="1" applyFill="1" applyBorder="1" applyAlignment="1">
      <alignment horizontal="center" vertical="center"/>
    </xf>
    <xf numFmtId="166" fontId="2" fillId="0" borderId="33" xfId="5" applyFont="1" applyBorder="1" applyAlignment="1">
      <alignment vertical="center"/>
    </xf>
    <xf numFmtId="0" fontId="2" fillId="0" borderId="33" xfId="1" applyFont="1" applyBorder="1" applyAlignment="1">
      <alignment horizontal="left" vertical="center" wrapText="1"/>
    </xf>
    <xf numFmtId="0" fontId="2" fillId="0" borderId="0" xfId="1" applyFont="1" applyAlignment="1">
      <alignment horizontal="left" wrapText="1"/>
    </xf>
    <xf numFmtId="166" fontId="2" fillId="0" borderId="36" xfId="5" applyFont="1" applyFill="1" applyBorder="1" applyAlignment="1">
      <alignment vertical="center"/>
    </xf>
    <xf numFmtId="43" fontId="10" fillId="3" borderId="33" xfId="1" applyNumberFormat="1" applyFont="1" applyFill="1" applyBorder="1" applyAlignment="1">
      <alignment vertical="center"/>
    </xf>
    <xf numFmtId="166" fontId="10" fillId="3" borderId="37" xfId="5" applyFont="1" applyFill="1" applyBorder="1" applyAlignment="1">
      <alignment vertical="center"/>
    </xf>
    <xf numFmtId="166" fontId="3" fillId="0" borderId="0" xfId="5" applyFont="1"/>
    <xf numFmtId="0" fontId="3" fillId="0" borderId="0" xfId="1" applyFont="1"/>
    <xf numFmtId="166" fontId="2" fillId="0" borderId="36" xfId="5" applyFont="1" applyFill="1" applyBorder="1" applyAlignment="1">
      <alignment horizontal="center" vertical="center"/>
    </xf>
    <xf numFmtId="0" fontId="2" fillId="0" borderId="33" xfId="1" applyFont="1" applyFill="1" applyBorder="1"/>
    <xf numFmtId="43" fontId="10" fillId="3" borderId="33" xfId="1" applyNumberFormat="1" applyFont="1" applyFill="1" applyBorder="1"/>
    <xf numFmtId="0" fontId="2" fillId="0" borderId="33" xfId="1" applyFont="1" applyBorder="1" applyAlignment="1">
      <alignment horizontal="center"/>
    </xf>
    <xf numFmtId="166" fontId="10" fillId="3" borderId="33" xfId="1" applyNumberFormat="1" applyFont="1" applyFill="1" applyBorder="1"/>
    <xf numFmtId="0" fontId="6" fillId="4" borderId="34" xfId="2" applyFont="1" applyFill="1" applyBorder="1" applyAlignment="1">
      <alignment horizontal="left" vertical="center" wrapText="1"/>
    </xf>
    <xf numFmtId="0" fontId="6" fillId="4" borderId="35" xfId="2" applyFont="1" applyFill="1" applyBorder="1" applyAlignment="1">
      <alignment horizontal="left" vertical="center" wrapText="1"/>
    </xf>
    <xf numFmtId="164" fontId="6" fillId="2" borderId="23" xfId="3" applyFont="1" applyFill="1" applyBorder="1" applyAlignment="1" applyProtection="1">
      <alignment horizontal="center" vertical="center"/>
    </xf>
    <xf numFmtId="164" fontId="6" fillId="2" borderId="24" xfId="3" applyFont="1" applyFill="1" applyBorder="1" applyAlignment="1" applyProtection="1">
      <alignment horizontal="center" vertical="center"/>
    </xf>
    <xf numFmtId="164" fontId="6" fillId="2" borderId="5" xfId="3" applyFont="1" applyFill="1" applyBorder="1" applyAlignment="1" applyProtection="1">
      <alignment horizontal="center" vertical="center"/>
    </xf>
    <xf numFmtId="0" fontId="6" fillId="2" borderId="25" xfId="2" applyFont="1" applyFill="1" applyBorder="1" applyAlignment="1">
      <alignment horizontal="center" vertical="center"/>
    </xf>
    <xf numFmtId="0" fontId="6" fillId="2" borderId="29" xfId="2" applyFont="1" applyFill="1" applyBorder="1" applyAlignment="1">
      <alignment horizontal="center" vertical="center"/>
    </xf>
    <xf numFmtId="0" fontId="6" fillId="2" borderId="26" xfId="2" applyFont="1" applyFill="1" applyBorder="1" applyAlignment="1">
      <alignment horizontal="center" vertical="center" wrapText="1"/>
    </xf>
    <xf numFmtId="0" fontId="6" fillId="2" borderId="30" xfId="2" applyFont="1" applyFill="1" applyBorder="1" applyAlignment="1">
      <alignment horizontal="center" vertical="center" wrapText="1"/>
    </xf>
    <xf numFmtId="0" fontId="6" fillId="2" borderId="27" xfId="2" applyFont="1" applyFill="1" applyBorder="1" applyAlignment="1">
      <alignment horizontal="center" vertical="center"/>
    </xf>
    <xf numFmtId="0" fontId="6" fillId="2" borderId="31" xfId="2" applyFont="1" applyFill="1" applyBorder="1" applyAlignment="1">
      <alignment horizontal="center" vertical="center"/>
    </xf>
    <xf numFmtId="2" fontId="6" fillId="2" borderId="27" xfId="4" applyNumberFormat="1" applyFont="1" applyFill="1" applyBorder="1" applyAlignment="1" applyProtection="1">
      <alignment horizontal="center" vertical="center"/>
      <protection locked="0"/>
    </xf>
    <xf numFmtId="2" fontId="6" fillId="2" borderId="31" xfId="4" applyNumberFormat="1" applyFont="1" applyFill="1" applyBorder="1" applyAlignment="1" applyProtection="1">
      <alignment horizontal="center" vertical="center"/>
      <protection locked="0"/>
    </xf>
    <xf numFmtId="0" fontId="2" fillId="0" borderId="1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center" vertical="center"/>
    </xf>
    <xf numFmtId="0" fontId="2" fillId="0" borderId="5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5" fillId="0" borderId="9" xfId="2" applyFont="1" applyFill="1" applyBorder="1" applyAlignment="1">
      <alignment horizontal="center" vertical="center" wrapText="1"/>
    </xf>
    <xf numFmtId="0" fontId="5" fillId="0" borderId="10" xfId="2" applyFont="1" applyFill="1" applyBorder="1" applyAlignment="1">
      <alignment horizontal="center" vertical="center" wrapText="1"/>
    </xf>
    <xf numFmtId="0" fontId="5" fillId="0" borderId="11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/>
    </xf>
    <xf numFmtId="0" fontId="6" fillId="0" borderId="13" xfId="2" applyFont="1" applyFill="1" applyBorder="1" applyAlignment="1">
      <alignment horizontal="center" vertical="center"/>
    </xf>
    <xf numFmtId="0" fontId="6" fillId="0" borderId="14" xfId="2" applyFont="1" applyFill="1" applyBorder="1" applyAlignment="1">
      <alignment horizontal="center" vertical="center"/>
    </xf>
    <xf numFmtId="164" fontId="7" fillId="2" borderId="15" xfId="3" applyFont="1" applyFill="1" applyBorder="1" applyAlignment="1" applyProtection="1">
      <alignment horizontal="center" vertical="center"/>
    </xf>
    <xf numFmtId="164" fontId="7" fillId="2" borderId="16" xfId="3" applyFont="1" applyFill="1" applyBorder="1" applyAlignment="1" applyProtection="1">
      <alignment horizontal="center" vertical="center"/>
    </xf>
    <xf numFmtId="164" fontId="7" fillId="2" borderId="17" xfId="3" applyFont="1" applyFill="1" applyBorder="1" applyAlignment="1" applyProtection="1">
      <alignment horizontal="center" vertical="center"/>
    </xf>
    <xf numFmtId="4" fontId="6" fillId="2" borderId="19" xfId="1" applyNumberFormat="1" applyFont="1" applyFill="1" applyBorder="1" applyAlignment="1">
      <alignment horizontal="right" vertical="center"/>
    </xf>
    <xf numFmtId="4" fontId="6" fillId="2" borderId="20" xfId="1" applyNumberFormat="1" applyFont="1" applyFill="1" applyBorder="1" applyAlignment="1">
      <alignment horizontal="right" vertical="center"/>
    </xf>
    <xf numFmtId="4" fontId="7" fillId="3" borderId="21" xfId="1" applyNumberFormat="1" applyFont="1" applyFill="1" applyBorder="1" applyAlignment="1">
      <alignment horizontal="right" vertical="center"/>
    </xf>
    <xf numFmtId="4" fontId="7" fillId="3" borderId="22" xfId="1" applyNumberFormat="1" applyFont="1" applyFill="1" applyBorder="1" applyAlignment="1">
      <alignment horizontal="right" vertical="center"/>
    </xf>
  </cellXfs>
  <cellStyles count="12">
    <cellStyle name="Moeda 2" xfId="3"/>
    <cellStyle name="Normal" xfId="0" builtinId="0"/>
    <cellStyle name="Normal 10" xfId="7"/>
    <cellStyle name="Normal 2" xfId="1"/>
    <cellStyle name="Normal 2 2" xfId="8"/>
    <cellStyle name="Normal 2 2 2" xfId="2"/>
    <cellStyle name="Normal 2 3" xfId="9"/>
    <cellStyle name="Normal 4_Planilha Geral das Medição de Quartel Geral" xfId="10"/>
    <cellStyle name="Porcentagem 2" xfId="6"/>
    <cellStyle name="Separador de milhares 2" xfId="11"/>
    <cellStyle name="Separador de milhares 2 2" xfId="4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1623695</xdr:colOff>
      <xdr:row>1</xdr:row>
      <xdr:rowOff>1270</xdr:rowOff>
    </xdr:from>
    <xdr:to>
      <xdr:col>8</xdr:col>
      <xdr:colOff>584</xdr:colOff>
      <xdr:row>3</xdr:row>
      <xdr:rowOff>176438</xdr:rowOff>
    </xdr:to>
    <xdr:sp macro="" textlink="" fLocksText="0">
      <xdr:nvSpPr>
        <xdr:cNvPr id="2" name="Text Box 2"/>
        <xdr:cNvSpPr txBox="1">
          <a:spLocks noChangeArrowheads="1"/>
        </xdr:cNvSpPr>
      </xdr:nvSpPr>
      <xdr:spPr bwMode="auto">
        <a:xfrm>
          <a:off x="4309745" y="96520"/>
          <a:ext cx="7263714" cy="594268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7360" tIns="22680" rIns="0" bIns="0" anchor="t" upright="1"/>
        <a:lstStyle/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da Integração Nacional 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3ª Superintendência Regional</a:t>
          </a:r>
        </a:p>
      </xdr:txBody>
    </xdr:sp>
    <xdr:clientData/>
  </xdr:twoCellAnchor>
  <xdr:twoCellAnchor>
    <xdr:from>
      <xdr:col>1</xdr:col>
      <xdr:colOff>323850</xdr:colOff>
      <xdr:row>0</xdr:row>
      <xdr:rowOff>85725</xdr:rowOff>
    </xdr:from>
    <xdr:to>
      <xdr:col>3</xdr:col>
      <xdr:colOff>1238250</xdr:colOff>
      <xdr:row>3</xdr:row>
      <xdr:rowOff>28575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85725"/>
          <a:ext cx="23241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exo5%20-%20Planilha%20Or&#231;.%20Desonerado%20PM%20-%20Parec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.Social desonerado"/>
      <sheetName val="BDI"/>
      <sheetName val="Orçamento"/>
      <sheetName val="Comp."/>
      <sheetName val="Cronog."/>
      <sheetName val="Insumo"/>
      <sheetName val="PO-I"/>
      <sheetName val="Transporte"/>
      <sheetName val="Tab Cp set17"/>
      <sheetName val="Tab Ins set17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1">
          <cell r="I31">
            <v>8669.58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156"/>
  <sheetViews>
    <sheetView tabSelected="1" zoomScale="90" zoomScaleNormal="90" workbookViewId="0">
      <selection activeCell="H48" sqref="B1:H48"/>
    </sheetView>
  </sheetViews>
  <sheetFormatPr defaultRowHeight="12.75" x14ac:dyDescent="0.2"/>
  <cols>
    <col min="1" max="1" width="19.140625" style="3" customWidth="1"/>
    <col min="2" max="2" width="8" style="3" customWidth="1"/>
    <col min="3" max="3" width="13.140625" style="3" customWidth="1"/>
    <col min="4" max="4" width="92.7109375" style="3" customWidth="1"/>
    <col min="5" max="5" width="7" style="3" customWidth="1"/>
    <col min="6" max="6" width="10.42578125" style="3" customWidth="1"/>
    <col min="7" max="7" width="11.7109375" style="3" bestFit="1" customWidth="1"/>
    <col min="8" max="8" width="11.42578125" style="3" customWidth="1"/>
    <col min="9" max="9" width="3.85546875" style="3" customWidth="1"/>
    <col min="10" max="10" width="11.42578125" style="3" customWidth="1"/>
    <col min="11" max="256" width="9.140625" style="3"/>
    <col min="257" max="257" width="19.140625" style="3" customWidth="1"/>
    <col min="258" max="258" width="8" style="3" customWidth="1"/>
    <col min="259" max="259" width="13.140625" style="3" customWidth="1"/>
    <col min="260" max="260" width="92.7109375" style="3" customWidth="1"/>
    <col min="261" max="261" width="7" style="3" customWidth="1"/>
    <col min="262" max="262" width="10.42578125" style="3" customWidth="1"/>
    <col min="263" max="263" width="11.7109375" style="3" bestFit="1" customWidth="1"/>
    <col min="264" max="264" width="11.42578125" style="3" customWidth="1"/>
    <col min="265" max="265" width="3.85546875" style="3" customWidth="1"/>
    <col min="266" max="266" width="11.42578125" style="3" customWidth="1"/>
    <col min="267" max="512" width="9.140625" style="3"/>
    <col min="513" max="513" width="19.140625" style="3" customWidth="1"/>
    <col min="514" max="514" width="8" style="3" customWidth="1"/>
    <col min="515" max="515" width="13.140625" style="3" customWidth="1"/>
    <col min="516" max="516" width="92.7109375" style="3" customWidth="1"/>
    <col min="517" max="517" width="7" style="3" customWidth="1"/>
    <col min="518" max="518" width="10.42578125" style="3" customWidth="1"/>
    <col min="519" max="519" width="11.7109375" style="3" bestFit="1" customWidth="1"/>
    <col min="520" max="520" width="11.42578125" style="3" customWidth="1"/>
    <col min="521" max="521" width="3.85546875" style="3" customWidth="1"/>
    <col min="522" max="522" width="11.42578125" style="3" customWidth="1"/>
    <col min="523" max="768" width="9.140625" style="3"/>
    <col min="769" max="769" width="19.140625" style="3" customWidth="1"/>
    <col min="770" max="770" width="8" style="3" customWidth="1"/>
    <col min="771" max="771" width="13.140625" style="3" customWidth="1"/>
    <col min="772" max="772" width="92.7109375" style="3" customWidth="1"/>
    <col min="773" max="773" width="7" style="3" customWidth="1"/>
    <col min="774" max="774" width="10.42578125" style="3" customWidth="1"/>
    <col min="775" max="775" width="11.7109375" style="3" bestFit="1" customWidth="1"/>
    <col min="776" max="776" width="11.42578125" style="3" customWidth="1"/>
    <col min="777" max="777" width="3.85546875" style="3" customWidth="1"/>
    <col min="778" max="778" width="11.42578125" style="3" customWidth="1"/>
    <col min="779" max="1024" width="9.140625" style="3"/>
    <col min="1025" max="1025" width="19.140625" style="3" customWidth="1"/>
    <col min="1026" max="1026" width="8" style="3" customWidth="1"/>
    <col min="1027" max="1027" width="13.140625" style="3" customWidth="1"/>
    <col min="1028" max="1028" width="92.7109375" style="3" customWidth="1"/>
    <col min="1029" max="1029" width="7" style="3" customWidth="1"/>
    <col min="1030" max="1030" width="10.42578125" style="3" customWidth="1"/>
    <col min="1031" max="1031" width="11.7109375" style="3" bestFit="1" customWidth="1"/>
    <col min="1032" max="1032" width="11.42578125" style="3" customWidth="1"/>
    <col min="1033" max="1033" width="3.85546875" style="3" customWidth="1"/>
    <col min="1034" max="1034" width="11.42578125" style="3" customWidth="1"/>
    <col min="1035" max="1280" width="9.140625" style="3"/>
    <col min="1281" max="1281" width="19.140625" style="3" customWidth="1"/>
    <col min="1282" max="1282" width="8" style="3" customWidth="1"/>
    <col min="1283" max="1283" width="13.140625" style="3" customWidth="1"/>
    <col min="1284" max="1284" width="92.7109375" style="3" customWidth="1"/>
    <col min="1285" max="1285" width="7" style="3" customWidth="1"/>
    <col min="1286" max="1286" width="10.42578125" style="3" customWidth="1"/>
    <col min="1287" max="1287" width="11.7109375" style="3" bestFit="1" customWidth="1"/>
    <col min="1288" max="1288" width="11.42578125" style="3" customWidth="1"/>
    <col min="1289" max="1289" width="3.85546875" style="3" customWidth="1"/>
    <col min="1290" max="1290" width="11.42578125" style="3" customWidth="1"/>
    <col min="1291" max="1536" width="9.140625" style="3"/>
    <col min="1537" max="1537" width="19.140625" style="3" customWidth="1"/>
    <col min="1538" max="1538" width="8" style="3" customWidth="1"/>
    <col min="1539" max="1539" width="13.140625" style="3" customWidth="1"/>
    <col min="1540" max="1540" width="92.7109375" style="3" customWidth="1"/>
    <col min="1541" max="1541" width="7" style="3" customWidth="1"/>
    <col min="1542" max="1542" width="10.42578125" style="3" customWidth="1"/>
    <col min="1543" max="1543" width="11.7109375" style="3" bestFit="1" customWidth="1"/>
    <col min="1544" max="1544" width="11.42578125" style="3" customWidth="1"/>
    <col min="1545" max="1545" width="3.85546875" style="3" customWidth="1"/>
    <col min="1546" max="1546" width="11.42578125" style="3" customWidth="1"/>
    <col min="1547" max="1792" width="9.140625" style="3"/>
    <col min="1793" max="1793" width="19.140625" style="3" customWidth="1"/>
    <col min="1794" max="1794" width="8" style="3" customWidth="1"/>
    <col min="1795" max="1795" width="13.140625" style="3" customWidth="1"/>
    <col min="1796" max="1796" width="92.7109375" style="3" customWidth="1"/>
    <col min="1797" max="1797" width="7" style="3" customWidth="1"/>
    <col min="1798" max="1798" width="10.42578125" style="3" customWidth="1"/>
    <col min="1799" max="1799" width="11.7109375" style="3" bestFit="1" customWidth="1"/>
    <col min="1800" max="1800" width="11.42578125" style="3" customWidth="1"/>
    <col min="1801" max="1801" width="3.85546875" style="3" customWidth="1"/>
    <col min="1802" max="1802" width="11.42578125" style="3" customWidth="1"/>
    <col min="1803" max="2048" width="9.140625" style="3"/>
    <col min="2049" max="2049" width="19.140625" style="3" customWidth="1"/>
    <col min="2050" max="2050" width="8" style="3" customWidth="1"/>
    <col min="2051" max="2051" width="13.140625" style="3" customWidth="1"/>
    <col min="2052" max="2052" width="92.7109375" style="3" customWidth="1"/>
    <col min="2053" max="2053" width="7" style="3" customWidth="1"/>
    <col min="2054" max="2054" width="10.42578125" style="3" customWidth="1"/>
    <col min="2055" max="2055" width="11.7109375" style="3" bestFit="1" customWidth="1"/>
    <col min="2056" max="2056" width="11.42578125" style="3" customWidth="1"/>
    <col min="2057" max="2057" width="3.85546875" style="3" customWidth="1"/>
    <col min="2058" max="2058" width="11.42578125" style="3" customWidth="1"/>
    <col min="2059" max="2304" width="9.140625" style="3"/>
    <col min="2305" max="2305" width="19.140625" style="3" customWidth="1"/>
    <col min="2306" max="2306" width="8" style="3" customWidth="1"/>
    <col min="2307" max="2307" width="13.140625" style="3" customWidth="1"/>
    <col min="2308" max="2308" width="92.7109375" style="3" customWidth="1"/>
    <col min="2309" max="2309" width="7" style="3" customWidth="1"/>
    <col min="2310" max="2310" width="10.42578125" style="3" customWidth="1"/>
    <col min="2311" max="2311" width="11.7109375" style="3" bestFit="1" customWidth="1"/>
    <col min="2312" max="2312" width="11.42578125" style="3" customWidth="1"/>
    <col min="2313" max="2313" width="3.85546875" style="3" customWidth="1"/>
    <col min="2314" max="2314" width="11.42578125" style="3" customWidth="1"/>
    <col min="2315" max="2560" width="9.140625" style="3"/>
    <col min="2561" max="2561" width="19.140625" style="3" customWidth="1"/>
    <col min="2562" max="2562" width="8" style="3" customWidth="1"/>
    <col min="2563" max="2563" width="13.140625" style="3" customWidth="1"/>
    <col min="2564" max="2564" width="92.7109375" style="3" customWidth="1"/>
    <col min="2565" max="2565" width="7" style="3" customWidth="1"/>
    <col min="2566" max="2566" width="10.42578125" style="3" customWidth="1"/>
    <col min="2567" max="2567" width="11.7109375" style="3" bestFit="1" customWidth="1"/>
    <col min="2568" max="2568" width="11.42578125" style="3" customWidth="1"/>
    <col min="2569" max="2569" width="3.85546875" style="3" customWidth="1"/>
    <col min="2570" max="2570" width="11.42578125" style="3" customWidth="1"/>
    <col min="2571" max="2816" width="9.140625" style="3"/>
    <col min="2817" max="2817" width="19.140625" style="3" customWidth="1"/>
    <col min="2818" max="2818" width="8" style="3" customWidth="1"/>
    <col min="2819" max="2819" width="13.140625" style="3" customWidth="1"/>
    <col min="2820" max="2820" width="92.7109375" style="3" customWidth="1"/>
    <col min="2821" max="2821" width="7" style="3" customWidth="1"/>
    <col min="2822" max="2822" width="10.42578125" style="3" customWidth="1"/>
    <col min="2823" max="2823" width="11.7109375" style="3" bestFit="1" customWidth="1"/>
    <col min="2824" max="2824" width="11.42578125" style="3" customWidth="1"/>
    <col min="2825" max="2825" width="3.85546875" style="3" customWidth="1"/>
    <col min="2826" max="2826" width="11.42578125" style="3" customWidth="1"/>
    <col min="2827" max="3072" width="9.140625" style="3"/>
    <col min="3073" max="3073" width="19.140625" style="3" customWidth="1"/>
    <col min="3074" max="3074" width="8" style="3" customWidth="1"/>
    <col min="3075" max="3075" width="13.140625" style="3" customWidth="1"/>
    <col min="3076" max="3076" width="92.7109375" style="3" customWidth="1"/>
    <col min="3077" max="3077" width="7" style="3" customWidth="1"/>
    <col min="3078" max="3078" width="10.42578125" style="3" customWidth="1"/>
    <col min="3079" max="3079" width="11.7109375" style="3" bestFit="1" customWidth="1"/>
    <col min="3080" max="3080" width="11.42578125" style="3" customWidth="1"/>
    <col min="3081" max="3081" width="3.85546875" style="3" customWidth="1"/>
    <col min="3082" max="3082" width="11.42578125" style="3" customWidth="1"/>
    <col min="3083" max="3328" width="9.140625" style="3"/>
    <col min="3329" max="3329" width="19.140625" style="3" customWidth="1"/>
    <col min="3330" max="3330" width="8" style="3" customWidth="1"/>
    <col min="3331" max="3331" width="13.140625" style="3" customWidth="1"/>
    <col min="3332" max="3332" width="92.7109375" style="3" customWidth="1"/>
    <col min="3333" max="3333" width="7" style="3" customWidth="1"/>
    <col min="3334" max="3334" width="10.42578125" style="3" customWidth="1"/>
    <col min="3335" max="3335" width="11.7109375" style="3" bestFit="1" customWidth="1"/>
    <col min="3336" max="3336" width="11.42578125" style="3" customWidth="1"/>
    <col min="3337" max="3337" width="3.85546875" style="3" customWidth="1"/>
    <col min="3338" max="3338" width="11.42578125" style="3" customWidth="1"/>
    <col min="3339" max="3584" width="9.140625" style="3"/>
    <col min="3585" max="3585" width="19.140625" style="3" customWidth="1"/>
    <col min="3586" max="3586" width="8" style="3" customWidth="1"/>
    <col min="3587" max="3587" width="13.140625" style="3" customWidth="1"/>
    <col min="3588" max="3588" width="92.7109375" style="3" customWidth="1"/>
    <col min="3589" max="3589" width="7" style="3" customWidth="1"/>
    <col min="3590" max="3590" width="10.42578125" style="3" customWidth="1"/>
    <col min="3591" max="3591" width="11.7109375" style="3" bestFit="1" customWidth="1"/>
    <col min="3592" max="3592" width="11.42578125" style="3" customWidth="1"/>
    <col min="3593" max="3593" width="3.85546875" style="3" customWidth="1"/>
    <col min="3594" max="3594" width="11.42578125" style="3" customWidth="1"/>
    <col min="3595" max="3840" width="9.140625" style="3"/>
    <col min="3841" max="3841" width="19.140625" style="3" customWidth="1"/>
    <col min="3842" max="3842" width="8" style="3" customWidth="1"/>
    <col min="3843" max="3843" width="13.140625" style="3" customWidth="1"/>
    <col min="3844" max="3844" width="92.7109375" style="3" customWidth="1"/>
    <col min="3845" max="3845" width="7" style="3" customWidth="1"/>
    <col min="3846" max="3846" width="10.42578125" style="3" customWidth="1"/>
    <col min="3847" max="3847" width="11.7109375" style="3" bestFit="1" customWidth="1"/>
    <col min="3848" max="3848" width="11.42578125" style="3" customWidth="1"/>
    <col min="3849" max="3849" width="3.85546875" style="3" customWidth="1"/>
    <col min="3850" max="3850" width="11.42578125" style="3" customWidth="1"/>
    <col min="3851" max="4096" width="9.140625" style="3"/>
    <col min="4097" max="4097" width="19.140625" style="3" customWidth="1"/>
    <col min="4098" max="4098" width="8" style="3" customWidth="1"/>
    <col min="4099" max="4099" width="13.140625" style="3" customWidth="1"/>
    <col min="4100" max="4100" width="92.7109375" style="3" customWidth="1"/>
    <col min="4101" max="4101" width="7" style="3" customWidth="1"/>
    <col min="4102" max="4102" width="10.42578125" style="3" customWidth="1"/>
    <col min="4103" max="4103" width="11.7109375" style="3" bestFit="1" customWidth="1"/>
    <col min="4104" max="4104" width="11.42578125" style="3" customWidth="1"/>
    <col min="4105" max="4105" width="3.85546875" style="3" customWidth="1"/>
    <col min="4106" max="4106" width="11.42578125" style="3" customWidth="1"/>
    <col min="4107" max="4352" width="9.140625" style="3"/>
    <col min="4353" max="4353" width="19.140625" style="3" customWidth="1"/>
    <col min="4354" max="4354" width="8" style="3" customWidth="1"/>
    <col min="4355" max="4355" width="13.140625" style="3" customWidth="1"/>
    <col min="4356" max="4356" width="92.7109375" style="3" customWidth="1"/>
    <col min="4357" max="4357" width="7" style="3" customWidth="1"/>
    <col min="4358" max="4358" width="10.42578125" style="3" customWidth="1"/>
    <col min="4359" max="4359" width="11.7109375" style="3" bestFit="1" customWidth="1"/>
    <col min="4360" max="4360" width="11.42578125" style="3" customWidth="1"/>
    <col min="4361" max="4361" width="3.85546875" style="3" customWidth="1"/>
    <col min="4362" max="4362" width="11.42578125" style="3" customWidth="1"/>
    <col min="4363" max="4608" width="9.140625" style="3"/>
    <col min="4609" max="4609" width="19.140625" style="3" customWidth="1"/>
    <col min="4610" max="4610" width="8" style="3" customWidth="1"/>
    <col min="4611" max="4611" width="13.140625" style="3" customWidth="1"/>
    <col min="4612" max="4612" width="92.7109375" style="3" customWidth="1"/>
    <col min="4613" max="4613" width="7" style="3" customWidth="1"/>
    <col min="4614" max="4614" width="10.42578125" style="3" customWidth="1"/>
    <col min="4615" max="4615" width="11.7109375" style="3" bestFit="1" customWidth="1"/>
    <col min="4616" max="4616" width="11.42578125" style="3" customWidth="1"/>
    <col min="4617" max="4617" width="3.85546875" style="3" customWidth="1"/>
    <col min="4618" max="4618" width="11.42578125" style="3" customWidth="1"/>
    <col min="4619" max="4864" width="9.140625" style="3"/>
    <col min="4865" max="4865" width="19.140625" style="3" customWidth="1"/>
    <col min="4866" max="4866" width="8" style="3" customWidth="1"/>
    <col min="4867" max="4867" width="13.140625" style="3" customWidth="1"/>
    <col min="4868" max="4868" width="92.7109375" style="3" customWidth="1"/>
    <col min="4869" max="4869" width="7" style="3" customWidth="1"/>
    <col min="4870" max="4870" width="10.42578125" style="3" customWidth="1"/>
    <col min="4871" max="4871" width="11.7109375" style="3" bestFit="1" customWidth="1"/>
    <col min="4872" max="4872" width="11.42578125" style="3" customWidth="1"/>
    <col min="4873" max="4873" width="3.85546875" style="3" customWidth="1"/>
    <col min="4874" max="4874" width="11.42578125" style="3" customWidth="1"/>
    <col min="4875" max="5120" width="9.140625" style="3"/>
    <col min="5121" max="5121" width="19.140625" style="3" customWidth="1"/>
    <col min="5122" max="5122" width="8" style="3" customWidth="1"/>
    <col min="5123" max="5123" width="13.140625" style="3" customWidth="1"/>
    <col min="5124" max="5124" width="92.7109375" style="3" customWidth="1"/>
    <col min="5125" max="5125" width="7" style="3" customWidth="1"/>
    <col min="5126" max="5126" width="10.42578125" style="3" customWidth="1"/>
    <col min="5127" max="5127" width="11.7109375" style="3" bestFit="1" customWidth="1"/>
    <col min="5128" max="5128" width="11.42578125" style="3" customWidth="1"/>
    <col min="5129" max="5129" width="3.85546875" style="3" customWidth="1"/>
    <col min="5130" max="5130" width="11.42578125" style="3" customWidth="1"/>
    <col min="5131" max="5376" width="9.140625" style="3"/>
    <col min="5377" max="5377" width="19.140625" style="3" customWidth="1"/>
    <col min="5378" max="5378" width="8" style="3" customWidth="1"/>
    <col min="5379" max="5379" width="13.140625" style="3" customWidth="1"/>
    <col min="5380" max="5380" width="92.7109375" style="3" customWidth="1"/>
    <col min="5381" max="5381" width="7" style="3" customWidth="1"/>
    <col min="5382" max="5382" width="10.42578125" style="3" customWidth="1"/>
    <col min="5383" max="5383" width="11.7109375" style="3" bestFit="1" customWidth="1"/>
    <col min="5384" max="5384" width="11.42578125" style="3" customWidth="1"/>
    <col min="5385" max="5385" width="3.85546875" style="3" customWidth="1"/>
    <col min="5386" max="5386" width="11.42578125" style="3" customWidth="1"/>
    <col min="5387" max="5632" width="9.140625" style="3"/>
    <col min="5633" max="5633" width="19.140625" style="3" customWidth="1"/>
    <col min="5634" max="5634" width="8" style="3" customWidth="1"/>
    <col min="5635" max="5635" width="13.140625" style="3" customWidth="1"/>
    <col min="5636" max="5636" width="92.7109375" style="3" customWidth="1"/>
    <col min="5637" max="5637" width="7" style="3" customWidth="1"/>
    <col min="5638" max="5638" width="10.42578125" style="3" customWidth="1"/>
    <col min="5639" max="5639" width="11.7109375" style="3" bestFit="1" customWidth="1"/>
    <col min="5640" max="5640" width="11.42578125" style="3" customWidth="1"/>
    <col min="5641" max="5641" width="3.85546875" style="3" customWidth="1"/>
    <col min="5642" max="5642" width="11.42578125" style="3" customWidth="1"/>
    <col min="5643" max="5888" width="9.140625" style="3"/>
    <col min="5889" max="5889" width="19.140625" style="3" customWidth="1"/>
    <col min="5890" max="5890" width="8" style="3" customWidth="1"/>
    <col min="5891" max="5891" width="13.140625" style="3" customWidth="1"/>
    <col min="5892" max="5892" width="92.7109375" style="3" customWidth="1"/>
    <col min="5893" max="5893" width="7" style="3" customWidth="1"/>
    <col min="5894" max="5894" width="10.42578125" style="3" customWidth="1"/>
    <col min="5895" max="5895" width="11.7109375" style="3" bestFit="1" customWidth="1"/>
    <col min="5896" max="5896" width="11.42578125" style="3" customWidth="1"/>
    <col min="5897" max="5897" width="3.85546875" style="3" customWidth="1"/>
    <col min="5898" max="5898" width="11.42578125" style="3" customWidth="1"/>
    <col min="5899" max="6144" width="9.140625" style="3"/>
    <col min="6145" max="6145" width="19.140625" style="3" customWidth="1"/>
    <col min="6146" max="6146" width="8" style="3" customWidth="1"/>
    <col min="6147" max="6147" width="13.140625" style="3" customWidth="1"/>
    <col min="6148" max="6148" width="92.7109375" style="3" customWidth="1"/>
    <col min="6149" max="6149" width="7" style="3" customWidth="1"/>
    <col min="6150" max="6150" width="10.42578125" style="3" customWidth="1"/>
    <col min="6151" max="6151" width="11.7109375" style="3" bestFit="1" customWidth="1"/>
    <col min="6152" max="6152" width="11.42578125" style="3" customWidth="1"/>
    <col min="6153" max="6153" width="3.85546875" style="3" customWidth="1"/>
    <col min="6154" max="6154" width="11.42578125" style="3" customWidth="1"/>
    <col min="6155" max="6400" width="9.140625" style="3"/>
    <col min="6401" max="6401" width="19.140625" style="3" customWidth="1"/>
    <col min="6402" max="6402" width="8" style="3" customWidth="1"/>
    <col min="6403" max="6403" width="13.140625" style="3" customWidth="1"/>
    <col min="6404" max="6404" width="92.7109375" style="3" customWidth="1"/>
    <col min="6405" max="6405" width="7" style="3" customWidth="1"/>
    <col min="6406" max="6406" width="10.42578125" style="3" customWidth="1"/>
    <col min="6407" max="6407" width="11.7109375" style="3" bestFit="1" customWidth="1"/>
    <col min="6408" max="6408" width="11.42578125" style="3" customWidth="1"/>
    <col min="6409" max="6409" width="3.85546875" style="3" customWidth="1"/>
    <col min="6410" max="6410" width="11.42578125" style="3" customWidth="1"/>
    <col min="6411" max="6656" width="9.140625" style="3"/>
    <col min="6657" max="6657" width="19.140625" style="3" customWidth="1"/>
    <col min="6658" max="6658" width="8" style="3" customWidth="1"/>
    <col min="6659" max="6659" width="13.140625" style="3" customWidth="1"/>
    <col min="6660" max="6660" width="92.7109375" style="3" customWidth="1"/>
    <col min="6661" max="6661" width="7" style="3" customWidth="1"/>
    <col min="6662" max="6662" width="10.42578125" style="3" customWidth="1"/>
    <col min="6663" max="6663" width="11.7109375" style="3" bestFit="1" customWidth="1"/>
    <col min="6664" max="6664" width="11.42578125" style="3" customWidth="1"/>
    <col min="6665" max="6665" width="3.85546875" style="3" customWidth="1"/>
    <col min="6666" max="6666" width="11.42578125" style="3" customWidth="1"/>
    <col min="6667" max="6912" width="9.140625" style="3"/>
    <col min="6913" max="6913" width="19.140625" style="3" customWidth="1"/>
    <col min="6914" max="6914" width="8" style="3" customWidth="1"/>
    <col min="6915" max="6915" width="13.140625" style="3" customWidth="1"/>
    <col min="6916" max="6916" width="92.7109375" style="3" customWidth="1"/>
    <col min="6917" max="6917" width="7" style="3" customWidth="1"/>
    <col min="6918" max="6918" width="10.42578125" style="3" customWidth="1"/>
    <col min="6919" max="6919" width="11.7109375" style="3" bestFit="1" customWidth="1"/>
    <col min="6920" max="6920" width="11.42578125" style="3" customWidth="1"/>
    <col min="6921" max="6921" width="3.85546875" style="3" customWidth="1"/>
    <col min="6922" max="6922" width="11.42578125" style="3" customWidth="1"/>
    <col min="6923" max="7168" width="9.140625" style="3"/>
    <col min="7169" max="7169" width="19.140625" style="3" customWidth="1"/>
    <col min="7170" max="7170" width="8" style="3" customWidth="1"/>
    <col min="7171" max="7171" width="13.140625" style="3" customWidth="1"/>
    <col min="7172" max="7172" width="92.7109375" style="3" customWidth="1"/>
    <col min="7173" max="7173" width="7" style="3" customWidth="1"/>
    <col min="7174" max="7174" width="10.42578125" style="3" customWidth="1"/>
    <col min="7175" max="7175" width="11.7109375" style="3" bestFit="1" customWidth="1"/>
    <col min="7176" max="7176" width="11.42578125" style="3" customWidth="1"/>
    <col min="7177" max="7177" width="3.85546875" style="3" customWidth="1"/>
    <col min="7178" max="7178" width="11.42578125" style="3" customWidth="1"/>
    <col min="7179" max="7424" width="9.140625" style="3"/>
    <col min="7425" max="7425" width="19.140625" style="3" customWidth="1"/>
    <col min="7426" max="7426" width="8" style="3" customWidth="1"/>
    <col min="7427" max="7427" width="13.140625" style="3" customWidth="1"/>
    <col min="7428" max="7428" width="92.7109375" style="3" customWidth="1"/>
    <col min="7429" max="7429" width="7" style="3" customWidth="1"/>
    <col min="7430" max="7430" width="10.42578125" style="3" customWidth="1"/>
    <col min="7431" max="7431" width="11.7109375" style="3" bestFit="1" customWidth="1"/>
    <col min="7432" max="7432" width="11.42578125" style="3" customWidth="1"/>
    <col min="7433" max="7433" width="3.85546875" style="3" customWidth="1"/>
    <col min="7434" max="7434" width="11.42578125" style="3" customWidth="1"/>
    <col min="7435" max="7680" width="9.140625" style="3"/>
    <col min="7681" max="7681" width="19.140625" style="3" customWidth="1"/>
    <col min="7682" max="7682" width="8" style="3" customWidth="1"/>
    <col min="7683" max="7683" width="13.140625" style="3" customWidth="1"/>
    <col min="7684" max="7684" width="92.7109375" style="3" customWidth="1"/>
    <col min="7685" max="7685" width="7" style="3" customWidth="1"/>
    <col min="7686" max="7686" width="10.42578125" style="3" customWidth="1"/>
    <col min="7687" max="7687" width="11.7109375" style="3" bestFit="1" customWidth="1"/>
    <col min="7688" max="7688" width="11.42578125" style="3" customWidth="1"/>
    <col min="7689" max="7689" width="3.85546875" style="3" customWidth="1"/>
    <col min="7690" max="7690" width="11.42578125" style="3" customWidth="1"/>
    <col min="7691" max="7936" width="9.140625" style="3"/>
    <col min="7937" max="7937" width="19.140625" style="3" customWidth="1"/>
    <col min="7938" max="7938" width="8" style="3" customWidth="1"/>
    <col min="7939" max="7939" width="13.140625" style="3" customWidth="1"/>
    <col min="7940" max="7940" width="92.7109375" style="3" customWidth="1"/>
    <col min="7941" max="7941" width="7" style="3" customWidth="1"/>
    <col min="7942" max="7942" width="10.42578125" style="3" customWidth="1"/>
    <col min="7943" max="7943" width="11.7109375" style="3" bestFit="1" customWidth="1"/>
    <col min="7944" max="7944" width="11.42578125" style="3" customWidth="1"/>
    <col min="7945" max="7945" width="3.85546875" style="3" customWidth="1"/>
    <col min="7946" max="7946" width="11.42578125" style="3" customWidth="1"/>
    <col min="7947" max="8192" width="9.140625" style="3"/>
    <col min="8193" max="8193" width="19.140625" style="3" customWidth="1"/>
    <col min="8194" max="8194" width="8" style="3" customWidth="1"/>
    <col min="8195" max="8195" width="13.140625" style="3" customWidth="1"/>
    <col min="8196" max="8196" width="92.7109375" style="3" customWidth="1"/>
    <col min="8197" max="8197" width="7" style="3" customWidth="1"/>
    <col min="8198" max="8198" width="10.42578125" style="3" customWidth="1"/>
    <col min="8199" max="8199" width="11.7109375" style="3" bestFit="1" customWidth="1"/>
    <col min="8200" max="8200" width="11.42578125" style="3" customWidth="1"/>
    <col min="8201" max="8201" width="3.85546875" style="3" customWidth="1"/>
    <col min="8202" max="8202" width="11.42578125" style="3" customWidth="1"/>
    <col min="8203" max="8448" width="9.140625" style="3"/>
    <col min="8449" max="8449" width="19.140625" style="3" customWidth="1"/>
    <col min="8450" max="8450" width="8" style="3" customWidth="1"/>
    <col min="8451" max="8451" width="13.140625" style="3" customWidth="1"/>
    <col min="8452" max="8452" width="92.7109375" style="3" customWidth="1"/>
    <col min="8453" max="8453" width="7" style="3" customWidth="1"/>
    <col min="8454" max="8454" width="10.42578125" style="3" customWidth="1"/>
    <col min="8455" max="8455" width="11.7109375" style="3" bestFit="1" customWidth="1"/>
    <col min="8456" max="8456" width="11.42578125" style="3" customWidth="1"/>
    <col min="8457" max="8457" width="3.85546875" style="3" customWidth="1"/>
    <col min="8458" max="8458" width="11.42578125" style="3" customWidth="1"/>
    <col min="8459" max="8704" width="9.140625" style="3"/>
    <col min="8705" max="8705" width="19.140625" style="3" customWidth="1"/>
    <col min="8706" max="8706" width="8" style="3" customWidth="1"/>
    <col min="8707" max="8707" width="13.140625" style="3" customWidth="1"/>
    <col min="8708" max="8708" width="92.7109375" style="3" customWidth="1"/>
    <col min="8709" max="8709" width="7" style="3" customWidth="1"/>
    <col min="8710" max="8710" width="10.42578125" style="3" customWidth="1"/>
    <col min="8711" max="8711" width="11.7109375" style="3" bestFit="1" customWidth="1"/>
    <col min="8712" max="8712" width="11.42578125" style="3" customWidth="1"/>
    <col min="8713" max="8713" width="3.85546875" style="3" customWidth="1"/>
    <col min="8714" max="8714" width="11.42578125" style="3" customWidth="1"/>
    <col min="8715" max="8960" width="9.140625" style="3"/>
    <col min="8961" max="8961" width="19.140625" style="3" customWidth="1"/>
    <col min="8962" max="8962" width="8" style="3" customWidth="1"/>
    <col min="8963" max="8963" width="13.140625" style="3" customWidth="1"/>
    <col min="8964" max="8964" width="92.7109375" style="3" customWidth="1"/>
    <col min="8965" max="8965" width="7" style="3" customWidth="1"/>
    <col min="8966" max="8966" width="10.42578125" style="3" customWidth="1"/>
    <col min="8967" max="8967" width="11.7109375" style="3" bestFit="1" customWidth="1"/>
    <col min="8968" max="8968" width="11.42578125" style="3" customWidth="1"/>
    <col min="8969" max="8969" width="3.85546875" style="3" customWidth="1"/>
    <col min="8970" max="8970" width="11.42578125" style="3" customWidth="1"/>
    <col min="8971" max="9216" width="9.140625" style="3"/>
    <col min="9217" max="9217" width="19.140625" style="3" customWidth="1"/>
    <col min="9218" max="9218" width="8" style="3" customWidth="1"/>
    <col min="9219" max="9219" width="13.140625" style="3" customWidth="1"/>
    <col min="9220" max="9220" width="92.7109375" style="3" customWidth="1"/>
    <col min="9221" max="9221" width="7" style="3" customWidth="1"/>
    <col min="9222" max="9222" width="10.42578125" style="3" customWidth="1"/>
    <col min="9223" max="9223" width="11.7109375" style="3" bestFit="1" customWidth="1"/>
    <col min="9224" max="9224" width="11.42578125" style="3" customWidth="1"/>
    <col min="9225" max="9225" width="3.85546875" style="3" customWidth="1"/>
    <col min="9226" max="9226" width="11.42578125" style="3" customWidth="1"/>
    <col min="9227" max="9472" width="9.140625" style="3"/>
    <col min="9473" max="9473" width="19.140625" style="3" customWidth="1"/>
    <col min="9474" max="9474" width="8" style="3" customWidth="1"/>
    <col min="9475" max="9475" width="13.140625" style="3" customWidth="1"/>
    <col min="9476" max="9476" width="92.7109375" style="3" customWidth="1"/>
    <col min="9477" max="9477" width="7" style="3" customWidth="1"/>
    <col min="9478" max="9478" width="10.42578125" style="3" customWidth="1"/>
    <col min="9479" max="9479" width="11.7109375" style="3" bestFit="1" customWidth="1"/>
    <col min="9480" max="9480" width="11.42578125" style="3" customWidth="1"/>
    <col min="9481" max="9481" width="3.85546875" style="3" customWidth="1"/>
    <col min="9482" max="9482" width="11.42578125" style="3" customWidth="1"/>
    <col min="9483" max="9728" width="9.140625" style="3"/>
    <col min="9729" max="9729" width="19.140625" style="3" customWidth="1"/>
    <col min="9730" max="9730" width="8" style="3" customWidth="1"/>
    <col min="9731" max="9731" width="13.140625" style="3" customWidth="1"/>
    <col min="9732" max="9732" width="92.7109375" style="3" customWidth="1"/>
    <col min="9733" max="9733" width="7" style="3" customWidth="1"/>
    <col min="9734" max="9734" width="10.42578125" style="3" customWidth="1"/>
    <col min="9735" max="9735" width="11.7109375" style="3" bestFit="1" customWidth="1"/>
    <col min="9736" max="9736" width="11.42578125" style="3" customWidth="1"/>
    <col min="9737" max="9737" width="3.85546875" style="3" customWidth="1"/>
    <col min="9738" max="9738" width="11.42578125" style="3" customWidth="1"/>
    <col min="9739" max="9984" width="9.140625" style="3"/>
    <col min="9985" max="9985" width="19.140625" style="3" customWidth="1"/>
    <col min="9986" max="9986" width="8" style="3" customWidth="1"/>
    <col min="9987" max="9987" width="13.140625" style="3" customWidth="1"/>
    <col min="9988" max="9988" width="92.7109375" style="3" customWidth="1"/>
    <col min="9989" max="9989" width="7" style="3" customWidth="1"/>
    <col min="9990" max="9990" width="10.42578125" style="3" customWidth="1"/>
    <col min="9991" max="9991" width="11.7109375" style="3" bestFit="1" customWidth="1"/>
    <col min="9992" max="9992" width="11.42578125" style="3" customWidth="1"/>
    <col min="9993" max="9993" width="3.85546875" style="3" customWidth="1"/>
    <col min="9994" max="9994" width="11.42578125" style="3" customWidth="1"/>
    <col min="9995" max="10240" width="9.140625" style="3"/>
    <col min="10241" max="10241" width="19.140625" style="3" customWidth="1"/>
    <col min="10242" max="10242" width="8" style="3" customWidth="1"/>
    <col min="10243" max="10243" width="13.140625" style="3" customWidth="1"/>
    <col min="10244" max="10244" width="92.7109375" style="3" customWidth="1"/>
    <col min="10245" max="10245" width="7" style="3" customWidth="1"/>
    <col min="10246" max="10246" width="10.42578125" style="3" customWidth="1"/>
    <col min="10247" max="10247" width="11.7109375" style="3" bestFit="1" customWidth="1"/>
    <col min="10248" max="10248" width="11.42578125" style="3" customWidth="1"/>
    <col min="10249" max="10249" width="3.85546875" style="3" customWidth="1"/>
    <col min="10250" max="10250" width="11.42578125" style="3" customWidth="1"/>
    <col min="10251" max="10496" width="9.140625" style="3"/>
    <col min="10497" max="10497" width="19.140625" style="3" customWidth="1"/>
    <col min="10498" max="10498" width="8" style="3" customWidth="1"/>
    <col min="10499" max="10499" width="13.140625" style="3" customWidth="1"/>
    <col min="10500" max="10500" width="92.7109375" style="3" customWidth="1"/>
    <col min="10501" max="10501" width="7" style="3" customWidth="1"/>
    <col min="10502" max="10502" width="10.42578125" style="3" customWidth="1"/>
    <col min="10503" max="10503" width="11.7109375" style="3" bestFit="1" customWidth="1"/>
    <col min="10504" max="10504" width="11.42578125" style="3" customWidth="1"/>
    <col min="10505" max="10505" width="3.85546875" style="3" customWidth="1"/>
    <col min="10506" max="10506" width="11.42578125" style="3" customWidth="1"/>
    <col min="10507" max="10752" width="9.140625" style="3"/>
    <col min="10753" max="10753" width="19.140625" style="3" customWidth="1"/>
    <col min="10754" max="10754" width="8" style="3" customWidth="1"/>
    <col min="10755" max="10755" width="13.140625" style="3" customWidth="1"/>
    <col min="10756" max="10756" width="92.7109375" style="3" customWidth="1"/>
    <col min="10757" max="10757" width="7" style="3" customWidth="1"/>
    <col min="10758" max="10758" width="10.42578125" style="3" customWidth="1"/>
    <col min="10759" max="10759" width="11.7109375" style="3" bestFit="1" customWidth="1"/>
    <col min="10760" max="10760" width="11.42578125" style="3" customWidth="1"/>
    <col min="10761" max="10761" width="3.85546875" style="3" customWidth="1"/>
    <col min="10762" max="10762" width="11.42578125" style="3" customWidth="1"/>
    <col min="10763" max="11008" width="9.140625" style="3"/>
    <col min="11009" max="11009" width="19.140625" style="3" customWidth="1"/>
    <col min="11010" max="11010" width="8" style="3" customWidth="1"/>
    <col min="11011" max="11011" width="13.140625" style="3" customWidth="1"/>
    <col min="11012" max="11012" width="92.7109375" style="3" customWidth="1"/>
    <col min="11013" max="11013" width="7" style="3" customWidth="1"/>
    <col min="11014" max="11014" width="10.42578125" style="3" customWidth="1"/>
    <col min="11015" max="11015" width="11.7109375" style="3" bestFit="1" customWidth="1"/>
    <col min="11016" max="11016" width="11.42578125" style="3" customWidth="1"/>
    <col min="11017" max="11017" width="3.85546875" style="3" customWidth="1"/>
    <col min="11018" max="11018" width="11.42578125" style="3" customWidth="1"/>
    <col min="11019" max="11264" width="9.140625" style="3"/>
    <col min="11265" max="11265" width="19.140625" style="3" customWidth="1"/>
    <col min="11266" max="11266" width="8" style="3" customWidth="1"/>
    <col min="11267" max="11267" width="13.140625" style="3" customWidth="1"/>
    <col min="11268" max="11268" width="92.7109375" style="3" customWidth="1"/>
    <col min="11269" max="11269" width="7" style="3" customWidth="1"/>
    <col min="11270" max="11270" width="10.42578125" style="3" customWidth="1"/>
    <col min="11271" max="11271" width="11.7109375" style="3" bestFit="1" customWidth="1"/>
    <col min="11272" max="11272" width="11.42578125" style="3" customWidth="1"/>
    <col min="11273" max="11273" width="3.85546875" style="3" customWidth="1"/>
    <col min="11274" max="11274" width="11.42578125" style="3" customWidth="1"/>
    <col min="11275" max="11520" width="9.140625" style="3"/>
    <col min="11521" max="11521" width="19.140625" style="3" customWidth="1"/>
    <col min="11522" max="11522" width="8" style="3" customWidth="1"/>
    <col min="11523" max="11523" width="13.140625" style="3" customWidth="1"/>
    <col min="11524" max="11524" width="92.7109375" style="3" customWidth="1"/>
    <col min="11525" max="11525" width="7" style="3" customWidth="1"/>
    <col min="11526" max="11526" width="10.42578125" style="3" customWidth="1"/>
    <col min="11527" max="11527" width="11.7109375" style="3" bestFit="1" customWidth="1"/>
    <col min="11528" max="11528" width="11.42578125" style="3" customWidth="1"/>
    <col min="11529" max="11529" width="3.85546875" style="3" customWidth="1"/>
    <col min="11530" max="11530" width="11.42578125" style="3" customWidth="1"/>
    <col min="11531" max="11776" width="9.140625" style="3"/>
    <col min="11777" max="11777" width="19.140625" style="3" customWidth="1"/>
    <col min="11778" max="11778" width="8" style="3" customWidth="1"/>
    <col min="11779" max="11779" width="13.140625" style="3" customWidth="1"/>
    <col min="11780" max="11780" width="92.7109375" style="3" customWidth="1"/>
    <col min="11781" max="11781" width="7" style="3" customWidth="1"/>
    <col min="11782" max="11782" width="10.42578125" style="3" customWidth="1"/>
    <col min="11783" max="11783" width="11.7109375" style="3" bestFit="1" customWidth="1"/>
    <col min="11784" max="11784" width="11.42578125" style="3" customWidth="1"/>
    <col min="11785" max="11785" width="3.85546875" style="3" customWidth="1"/>
    <col min="11786" max="11786" width="11.42578125" style="3" customWidth="1"/>
    <col min="11787" max="12032" width="9.140625" style="3"/>
    <col min="12033" max="12033" width="19.140625" style="3" customWidth="1"/>
    <col min="12034" max="12034" width="8" style="3" customWidth="1"/>
    <col min="12035" max="12035" width="13.140625" style="3" customWidth="1"/>
    <col min="12036" max="12036" width="92.7109375" style="3" customWidth="1"/>
    <col min="12037" max="12037" width="7" style="3" customWidth="1"/>
    <col min="12038" max="12038" width="10.42578125" style="3" customWidth="1"/>
    <col min="12039" max="12039" width="11.7109375" style="3" bestFit="1" customWidth="1"/>
    <col min="12040" max="12040" width="11.42578125" style="3" customWidth="1"/>
    <col min="12041" max="12041" width="3.85546875" style="3" customWidth="1"/>
    <col min="12042" max="12042" width="11.42578125" style="3" customWidth="1"/>
    <col min="12043" max="12288" width="9.140625" style="3"/>
    <col min="12289" max="12289" width="19.140625" style="3" customWidth="1"/>
    <col min="12290" max="12290" width="8" style="3" customWidth="1"/>
    <col min="12291" max="12291" width="13.140625" style="3" customWidth="1"/>
    <col min="12292" max="12292" width="92.7109375" style="3" customWidth="1"/>
    <col min="12293" max="12293" width="7" style="3" customWidth="1"/>
    <col min="12294" max="12294" width="10.42578125" style="3" customWidth="1"/>
    <col min="12295" max="12295" width="11.7109375" style="3" bestFit="1" customWidth="1"/>
    <col min="12296" max="12296" width="11.42578125" style="3" customWidth="1"/>
    <col min="12297" max="12297" width="3.85546875" style="3" customWidth="1"/>
    <col min="12298" max="12298" width="11.42578125" style="3" customWidth="1"/>
    <col min="12299" max="12544" width="9.140625" style="3"/>
    <col min="12545" max="12545" width="19.140625" style="3" customWidth="1"/>
    <col min="12546" max="12546" width="8" style="3" customWidth="1"/>
    <col min="12547" max="12547" width="13.140625" style="3" customWidth="1"/>
    <col min="12548" max="12548" width="92.7109375" style="3" customWidth="1"/>
    <col min="12549" max="12549" width="7" style="3" customWidth="1"/>
    <col min="12550" max="12550" width="10.42578125" style="3" customWidth="1"/>
    <col min="12551" max="12551" width="11.7109375" style="3" bestFit="1" customWidth="1"/>
    <col min="12552" max="12552" width="11.42578125" style="3" customWidth="1"/>
    <col min="12553" max="12553" width="3.85546875" style="3" customWidth="1"/>
    <col min="12554" max="12554" width="11.42578125" style="3" customWidth="1"/>
    <col min="12555" max="12800" width="9.140625" style="3"/>
    <col min="12801" max="12801" width="19.140625" style="3" customWidth="1"/>
    <col min="12802" max="12802" width="8" style="3" customWidth="1"/>
    <col min="12803" max="12803" width="13.140625" style="3" customWidth="1"/>
    <col min="12804" max="12804" width="92.7109375" style="3" customWidth="1"/>
    <col min="12805" max="12805" width="7" style="3" customWidth="1"/>
    <col min="12806" max="12806" width="10.42578125" style="3" customWidth="1"/>
    <col min="12807" max="12807" width="11.7109375" style="3" bestFit="1" customWidth="1"/>
    <col min="12808" max="12808" width="11.42578125" style="3" customWidth="1"/>
    <col min="12809" max="12809" width="3.85546875" style="3" customWidth="1"/>
    <col min="12810" max="12810" width="11.42578125" style="3" customWidth="1"/>
    <col min="12811" max="13056" width="9.140625" style="3"/>
    <col min="13057" max="13057" width="19.140625" style="3" customWidth="1"/>
    <col min="13058" max="13058" width="8" style="3" customWidth="1"/>
    <col min="13059" max="13059" width="13.140625" style="3" customWidth="1"/>
    <col min="13060" max="13060" width="92.7109375" style="3" customWidth="1"/>
    <col min="13061" max="13061" width="7" style="3" customWidth="1"/>
    <col min="13062" max="13062" width="10.42578125" style="3" customWidth="1"/>
    <col min="13063" max="13063" width="11.7109375" style="3" bestFit="1" customWidth="1"/>
    <col min="13064" max="13064" width="11.42578125" style="3" customWidth="1"/>
    <col min="13065" max="13065" width="3.85546875" style="3" customWidth="1"/>
    <col min="13066" max="13066" width="11.42578125" style="3" customWidth="1"/>
    <col min="13067" max="13312" width="9.140625" style="3"/>
    <col min="13313" max="13313" width="19.140625" style="3" customWidth="1"/>
    <col min="13314" max="13314" width="8" style="3" customWidth="1"/>
    <col min="13315" max="13315" width="13.140625" style="3" customWidth="1"/>
    <col min="13316" max="13316" width="92.7109375" style="3" customWidth="1"/>
    <col min="13317" max="13317" width="7" style="3" customWidth="1"/>
    <col min="13318" max="13318" width="10.42578125" style="3" customWidth="1"/>
    <col min="13319" max="13319" width="11.7109375" style="3" bestFit="1" customWidth="1"/>
    <col min="13320" max="13320" width="11.42578125" style="3" customWidth="1"/>
    <col min="13321" max="13321" width="3.85546875" style="3" customWidth="1"/>
    <col min="13322" max="13322" width="11.42578125" style="3" customWidth="1"/>
    <col min="13323" max="13568" width="9.140625" style="3"/>
    <col min="13569" max="13569" width="19.140625" style="3" customWidth="1"/>
    <col min="13570" max="13570" width="8" style="3" customWidth="1"/>
    <col min="13571" max="13571" width="13.140625" style="3" customWidth="1"/>
    <col min="13572" max="13572" width="92.7109375" style="3" customWidth="1"/>
    <col min="13573" max="13573" width="7" style="3" customWidth="1"/>
    <col min="13574" max="13574" width="10.42578125" style="3" customWidth="1"/>
    <col min="13575" max="13575" width="11.7109375" style="3" bestFit="1" customWidth="1"/>
    <col min="13576" max="13576" width="11.42578125" style="3" customWidth="1"/>
    <col min="13577" max="13577" width="3.85546875" style="3" customWidth="1"/>
    <col min="13578" max="13578" width="11.42578125" style="3" customWidth="1"/>
    <col min="13579" max="13824" width="9.140625" style="3"/>
    <col min="13825" max="13825" width="19.140625" style="3" customWidth="1"/>
    <col min="13826" max="13826" width="8" style="3" customWidth="1"/>
    <col min="13827" max="13827" width="13.140625" style="3" customWidth="1"/>
    <col min="13828" max="13828" width="92.7109375" style="3" customWidth="1"/>
    <col min="13829" max="13829" width="7" style="3" customWidth="1"/>
    <col min="13830" max="13830" width="10.42578125" style="3" customWidth="1"/>
    <col min="13831" max="13831" width="11.7109375" style="3" bestFit="1" customWidth="1"/>
    <col min="13832" max="13832" width="11.42578125" style="3" customWidth="1"/>
    <col min="13833" max="13833" width="3.85546875" style="3" customWidth="1"/>
    <col min="13834" max="13834" width="11.42578125" style="3" customWidth="1"/>
    <col min="13835" max="14080" width="9.140625" style="3"/>
    <col min="14081" max="14081" width="19.140625" style="3" customWidth="1"/>
    <col min="14082" max="14082" width="8" style="3" customWidth="1"/>
    <col min="14083" max="14083" width="13.140625" style="3" customWidth="1"/>
    <col min="14084" max="14084" width="92.7109375" style="3" customWidth="1"/>
    <col min="14085" max="14085" width="7" style="3" customWidth="1"/>
    <col min="14086" max="14086" width="10.42578125" style="3" customWidth="1"/>
    <col min="14087" max="14087" width="11.7109375" style="3" bestFit="1" customWidth="1"/>
    <col min="14088" max="14088" width="11.42578125" style="3" customWidth="1"/>
    <col min="14089" max="14089" width="3.85546875" style="3" customWidth="1"/>
    <col min="14090" max="14090" width="11.42578125" style="3" customWidth="1"/>
    <col min="14091" max="14336" width="9.140625" style="3"/>
    <col min="14337" max="14337" width="19.140625" style="3" customWidth="1"/>
    <col min="14338" max="14338" width="8" style="3" customWidth="1"/>
    <col min="14339" max="14339" width="13.140625" style="3" customWidth="1"/>
    <col min="14340" max="14340" width="92.7109375" style="3" customWidth="1"/>
    <col min="14341" max="14341" width="7" style="3" customWidth="1"/>
    <col min="14342" max="14342" width="10.42578125" style="3" customWidth="1"/>
    <col min="14343" max="14343" width="11.7109375" style="3" bestFit="1" customWidth="1"/>
    <col min="14344" max="14344" width="11.42578125" style="3" customWidth="1"/>
    <col min="14345" max="14345" width="3.85546875" style="3" customWidth="1"/>
    <col min="14346" max="14346" width="11.42578125" style="3" customWidth="1"/>
    <col min="14347" max="14592" width="9.140625" style="3"/>
    <col min="14593" max="14593" width="19.140625" style="3" customWidth="1"/>
    <col min="14594" max="14594" width="8" style="3" customWidth="1"/>
    <col min="14595" max="14595" width="13.140625" style="3" customWidth="1"/>
    <col min="14596" max="14596" width="92.7109375" style="3" customWidth="1"/>
    <col min="14597" max="14597" width="7" style="3" customWidth="1"/>
    <col min="14598" max="14598" width="10.42578125" style="3" customWidth="1"/>
    <col min="14599" max="14599" width="11.7109375" style="3" bestFit="1" customWidth="1"/>
    <col min="14600" max="14600" width="11.42578125" style="3" customWidth="1"/>
    <col min="14601" max="14601" width="3.85546875" style="3" customWidth="1"/>
    <col min="14602" max="14602" width="11.42578125" style="3" customWidth="1"/>
    <col min="14603" max="14848" width="9.140625" style="3"/>
    <col min="14849" max="14849" width="19.140625" style="3" customWidth="1"/>
    <col min="14850" max="14850" width="8" style="3" customWidth="1"/>
    <col min="14851" max="14851" width="13.140625" style="3" customWidth="1"/>
    <col min="14852" max="14852" width="92.7109375" style="3" customWidth="1"/>
    <col min="14853" max="14853" width="7" style="3" customWidth="1"/>
    <col min="14854" max="14854" width="10.42578125" style="3" customWidth="1"/>
    <col min="14855" max="14855" width="11.7109375" style="3" bestFit="1" customWidth="1"/>
    <col min="14856" max="14856" width="11.42578125" style="3" customWidth="1"/>
    <col min="14857" max="14857" width="3.85546875" style="3" customWidth="1"/>
    <col min="14858" max="14858" width="11.42578125" style="3" customWidth="1"/>
    <col min="14859" max="15104" width="9.140625" style="3"/>
    <col min="15105" max="15105" width="19.140625" style="3" customWidth="1"/>
    <col min="15106" max="15106" width="8" style="3" customWidth="1"/>
    <col min="15107" max="15107" width="13.140625" style="3" customWidth="1"/>
    <col min="15108" max="15108" width="92.7109375" style="3" customWidth="1"/>
    <col min="15109" max="15109" width="7" style="3" customWidth="1"/>
    <col min="15110" max="15110" width="10.42578125" style="3" customWidth="1"/>
    <col min="15111" max="15111" width="11.7109375" style="3" bestFit="1" customWidth="1"/>
    <col min="15112" max="15112" width="11.42578125" style="3" customWidth="1"/>
    <col min="15113" max="15113" width="3.85546875" style="3" customWidth="1"/>
    <col min="15114" max="15114" width="11.42578125" style="3" customWidth="1"/>
    <col min="15115" max="15360" width="9.140625" style="3"/>
    <col min="15361" max="15361" width="19.140625" style="3" customWidth="1"/>
    <col min="15362" max="15362" width="8" style="3" customWidth="1"/>
    <col min="15363" max="15363" width="13.140625" style="3" customWidth="1"/>
    <col min="15364" max="15364" width="92.7109375" style="3" customWidth="1"/>
    <col min="15365" max="15365" width="7" style="3" customWidth="1"/>
    <col min="15366" max="15366" width="10.42578125" style="3" customWidth="1"/>
    <col min="15367" max="15367" width="11.7109375" style="3" bestFit="1" customWidth="1"/>
    <col min="15368" max="15368" width="11.42578125" style="3" customWidth="1"/>
    <col min="15369" max="15369" width="3.85546875" style="3" customWidth="1"/>
    <col min="15370" max="15370" width="11.42578125" style="3" customWidth="1"/>
    <col min="15371" max="15616" width="9.140625" style="3"/>
    <col min="15617" max="15617" width="19.140625" style="3" customWidth="1"/>
    <col min="15618" max="15618" width="8" style="3" customWidth="1"/>
    <col min="15619" max="15619" width="13.140625" style="3" customWidth="1"/>
    <col min="15620" max="15620" width="92.7109375" style="3" customWidth="1"/>
    <col min="15621" max="15621" width="7" style="3" customWidth="1"/>
    <col min="15622" max="15622" width="10.42578125" style="3" customWidth="1"/>
    <col min="15623" max="15623" width="11.7109375" style="3" bestFit="1" customWidth="1"/>
    <col min="15624" max="15624" width="11.42578125" style="3" customWidth="1"/>
    <col min="15625" max="15625" width="3.85546875" style="3" customWidth="1"/>
    <col min="15626" max="15626" width="11.42578125" style="3" customWidth="1"/>
    <col min="15627" max="15872" width="9.140625" style="3"/>
    <col min="15873" max="15873" width="19.140625" style="3" customWidth="1"/>
    <col min="15874" max="15874" width="8" style="3" customWidth="1"/>
    <col min="15875" max="15875" width="13.140625" style="3" customWidth="1"/>
    <col min="15876" max="15876" width="92.7109375" style="3" customWidth="1"/>
    <col min="15877" max="15877" width="7" style="3" customWidth="1"/>
    <col min="15878" max="15878" width="10.42578125" style="3" customWidth="1"/>
    <col min="15879" max="15879" width="11.7109375" style="3" bestFit="1" customWidth="1"/>
    <col min="15880" max="15880" width="11.42578125" style="3" customWidth="1"/>
    <col min="15881" max="15881" width="3.85546875" style="3" customWidth="1"/>
    <col min="15882" max="15882" width="11.42578125" style="3" customWidth="1"/>
    <col min="15883" max="16128" width="9.140625" style="3"/>
    <col min="16129" max="16129" width="19.140625" style="3" customWidth="1"/>
    <col min="16130" max="16130" width="8" style="3" customWidth="1"/>
    <col min="16131" max="16131" width="13.140625" style="3" customWidth="1"/>
    <col min="16132" max="16132" width="92.7109375" style="3" customWidth="1"/>
    <col min="16133" max="16133" width="7" style="3" customWidth="1"/>
    <col min="16134" max="16134" width="10.42578125" style="3" customWidth="1"/>
    <col min="16135" max="16135" width="11.7109375" style="3" bestFit="1" customWidth="1"/>
    <col min="16136" max="16136" width="11.42578125" style="3" customWidth="1"/>
    <col min="16137" max="16137" width="3.85546875" style="3" customWidth="1"/>
    <col min="16138" max="16138" width="11.42578125" style="3" customWidth="1"/>
    <col min="16139" max="16384" width="9.140625" style="3"/>
  </cols>
  <sheetData>
    <row r="1" spans="1:11" ht="7.5" customHeight="1" x14ac:dyDescent="0.3">
      <c r="A1" s="1"/>
      <c r="B1" s="73"/>
      <c r="C1" s="74"/>
      <c r="D1" s="74"/>
      <c r="E1" s="74"/>
      <c r="F1" s="74"/>
      <c r="G1" s="74"/>
      <c r="H1" s="75"/>
      <c r="I1" s="2"/>
    </row>
    <row r="2" spans="1:11" ht="16.5" x14ac:dyDescent="0.3">
      <c r="A2" s="1"/>
      <c r="B2" s="76"/>
      <c r="C2" s="77"/>
      <c r="D2" s="77"/>
      <c r="E2" s="77"/>
      <c r="F2" s="77"/>
      <c r="G2" s="77"/>
      <c r="H2" s="78"/>
      <c r="I2" s="2"/>
    </row>
    <row r="3" spans="1:11" ht="16.5" x14ac:dyDescent="0.3">
      <c r="A3" s="1"/>
      <c r="B3" s="76"/>
      <c r="C3" s="77"/>
      <c r="D3" s="77"/>
      <c r="E3" s="77"/>
      <c r="F3" s="77"/>
      <c r="G3" s="77"/>
      <c r="H3" s="78"/>
      <c r="I3" s="2"/>
    </row>
    <row r="4" spans="1:11" ht="17.25" thickBot="1" x14ac:dyDescent="0.35">
      <c r="A4" s="1"/>
      <c r="B4" s="79"/>
      <c r="C4" s="80"/>
      <c r="D4" s="80"/>
      <c r="E4" s="80"/>
      <c r="F4" s="80"/>
      <c r="G4" s="80"/>
      <c r="H4" s="81"/>
      <c r="I4" s="2"/>
    </row>
    <row r="5" spans="1:11" ht="35.25" customHeight="1" x14ac:dyDescent="0.3">
      <c r="A5" s="1"/>
      <c r="B5" s="82" t="s">
        <v>0</v>
      </c>
      <c r="C5" s="83"/>
      <c r="D5" s="83"/>
      <c r="E5" s="83"/>
      <c r="F5" s="83"/>
      <c r="G5" s="83"/>
      <c r="H5" s="84"/>
      <c r="I5" s="2"/>
    </row>
    <row r="6" spans="1:11" ht="16.5" x14ac:dyDescent="0.3">
      <c r="A6" s="1"/>
      <c r="B6" s="85" t="s">
        <v>1</v>
      </c>
      <c r="C6" s="86"/>
      <c r="D6" s="86"/>
      <c r="E6" s="86"/>
      <c r="F6" s="86"/>
      <c r="G6" s="86"/>
      <c r="H6" s="87"/>
      <c r="I6" s="2"/>
    </row>
    <row r="7" spans="1:11" ht="18.75" thickBot="1" x14ac:dyDescent="0.35">
      <c r="A7" s="1"/>
      <c r="B7" s="88" t="s">
        <v>115</v>
      </c>
      <c r="C7" s="89"/>
      <c r="D7" s="89"/>
      <c r="E7" s="89"/>
      <c r="F7" s="89"/>
      <c r="G7" s="89"/>
      <c r="H7" s="90"/>
      <c r="I7" s="2"/>
    </row>
    <row r="8" spans="1:11" ht="18" customHeight="1" thickBot="1" x14ac:dyDescent="0.35">
      <c r="A8" s="1"/>
      <c r="B8" s="4"/>
      <c r="C8" s="5"/>
      <c r="D8" s="91" t="s">
        <v>2</v>
      </c>
      <c r="E8" s="91"/>
      <c r="F8" s="92"/>
      <c r="G8" s="93">
        <f>H13+H23</f>
        <v>0</v>
      </c>
      <c r="H8" s="94"/>
      <c r="I8" s="2"/>
    </row>
    <row r="9" spans="1:11" ht="4.5" customHeight="1" thickBot="1" x14ac:dyDescent="0.35">
      <c r="A9" s="1"/>
      <c r="B9" s="62"/>
      <c r="C9" s="63"/>
      <c r="D9" s="63"/>
      <c r="E9" s="63"/>
      <c r="F9" s="63"/>
      <c r="G9" s="63"/>
      <c r="H9" s="64"/>
      <c r="I9" s="2"/>
    </row>
    <row r="10" spans="1:11" ht="16.5" x14ac:dyDescent="0.3">
      <c r="A10" s="1"/>
      <c r="B10" s="65" t="s">
        <v>3</v>
      </c>
      <c r="C10" s="6"/>
      <c r="D10" s="67" t="s">
        <v>4</v>
      </c>
      <c r="E10" s="69" t="s">
        <v>5</v>
      </c>
      <c r="F10" s="71" t="s">
        <v>6</v>
      </c>
      <c r="G10" s="7" t="s">
        <v>7</v>
      </c>
      <c r="H10" s="8"/>
      <c r="I10" s="2"/>
    </row>
    <row r="11" spans="1:11" ht="17.25" thickBot="1" x14ac:dyDescent="0.35">
      <c r="A11" s="1"/>
      <c r="B11" s="66"/>
      <c r="C11" s="9"/>
      <c r="D11" s="68"/>
      <c r="E11" s="70"/>
      <c r="F11" s="72"/>
      <c r="G11" s="10" t="s">
        <v>8</v>
      </c>
      <c r="H11" s="11" t="s">
        <v>9</v>
      </c>
      <c r="I11" s="2"/>
      <c r="J11" s="12"/>
      <c r="K11" s="12"/>
    </row>
    <row r="12" spans="1:11" ht="6.75" customHeight="1" x14ac:dyDescent="0.3">
      <c r="A12" s="1"/>
      <c r="B12" s="1"/>
      <c r="C12" s="1"/>
      <c r="D12" s="1"/>
      <c r="E12" s="1"/>
      <c r="F12" s="1"/>
      <c r="G12" s="1"/>
      <c r="H12" s="1"/>
      <c r="I12" s="2"/>
      <c r="J12" s="12"/>
      <c r="K12" s="12"/>
    </row>
    <row r="13" spans="1:11" ht="21.75" customHeight="1" x14ac:dyDescent="0.3">
      <c r="A13" s="1"/>
      <c r="B13" s="13" t="s">
        <v>10</v>
      </c>
      <c r="C13" s="60" t="s">
        <v>11</v>
      </c>
      <c r="D13" s="61"/>
      <c r="E13" s="14"/>
      <c r="F13" s="14"/>
      <c r="G13" s="14"/>
      <c r="H13" s="15">
        <f>H14+H17+H21</f>
        <v>0</v>
      </c>
      <c r="I13" s="2"/>
      <c r="J13" s="12"/>
      <c r="K13" s="12"/>
    </row>
    <row r="14" spans="1:11" ht="17.25" customHeight="1" x14ac:dyDescent="0.3">
      <c r="A14" s="1"/>
      <c r="B14" s="16" t="s">
        <v>12</v>
      </c>
      <c r="C14" s="17"/>
      <c r="D14" s="18" t="s">
        <v>13</v>
      </c>
      <c r="E14" s="19"/>
      <c r="F14" s="19"/>
      <c r="G14" s="19"/>
      <c r="H14" s="20">
        <f>H15+H16</f>
        <v>0</v>
      </c>
      <c r="I14" s="2"/>
      <c r="J14" s="21"/>
      <c r="K14" s="12"/>
    </row>
    <row r="15" spans="1:11" ht="21.75" customHeight="1" x14ac:dyDescent="0.3">
      <c r="A15" s="1"/>
      <c r="B15" s="22" t="s">
        <v>14</v>
      </c>
      <c r="C15" s="23" t="s">
        <v>15</v>
      </c>
      <c r="D15" s="24" t="s">
        <v>16</v>
      </c>
      <c r="E15" s="25" t="s">
        <v>17</v>
      </c>
      <c r="F15" s="26">
        <v>1</v>
      </c>
      <c r="G15" s="27">
        <v>0</v>
      </c>
      <c r="H15" s="27">
        <v>0</v>
      </c>
      <c r="I15" s="2"/>
      <c r="J15" s="21"/>
      <c r="K15" s="12"/>
    </row>
    <row r="16" spans="1:11" ht="21.75" customHeight="1" x14ac:dyDescent="0.3">
      <c r="A16" s="1"/>
      <c r="B16" s="22" t="s">
        <v>18</v>
      </c>
      <c r="C16" s="28" t="s">
        <v>19</v>
      </c>
      <c r="D16" s="24" t="s">
        <v>20</v>
      </c>
      <c r="E16" s="29" t="s">
        <v>17</v>
      </c>
      <c r="F16" s="30">
        <v>1</v>
      </c>
      <c r="G16" s="27">
        <v>0</v>
      </c>
      <c r="H16" s="31">
        <v>0</v>
      </c>
      <c r="I16" s="2"/>
      <c r="J16" s="21"/>
      <c r="K16" s="12"/>
    </row>
    <row r="17" spans="1:11" ht="18" customHeight="1" x14ac:dyDescent="0.3">
      <c r="A17" s="1"/>
      <c r="B17" s="16" t="s">
        <v>21</v>
      </c>
      <c r="C17" s="32"/>
      <c r="D17" s="18" t="s">
        <v>22</v>
      </c>
      <c r="E17" s="33"/>
      <c r="F17" s="34"/>
      <c r="G17" s="35"/>
      <c r="H17" s="36"/>
      <c r="I17" s="2"/>
      <c r="J17" s="21"/>
      <c r="K17" s="12"/>
    </row>
    <row r="18" spans="1:11" ht="33" x14ac:dyDescent="0.3">
      <c r="A18" s="1"/>
      <c r="B18" s="29" t="s">
        <v>23</v>
      </c>
      <c r="C18" s="28" t="s">
        <v>24</v>
      </c>
      <c r="D18" s="37" t="s">
        <v>25</v>
      </c>
      <c r="E18" s="29" t="s">
        <v>26</v>
      </c>
      <c r="F18" s="34">
        <v>6.3</v>
      </c>
      <c r="G18" s="27">
        <v>0</v>
      </c>
      <c r="H18" s="27">
        <v>0</v>
      </c>
      <c r="I18" s="2"/>
      <c r="J18" s="21"/>
      <c r="K18" s="12"/>
    </row>
    <row r="19" spans="1:11" ht="24" customHeight="1" x14ac:dyDescent="0.3">
      <c r="A19" s="1"/>
      <c r="B19" s="25" t="s">
        <v>27</v>
      </c>
      <c r="C19" s="23" t="s">
        <v>28</v>
      </c>
      <c r="D19" s="38" t="s">
        <v>29</v>
      </c>
      <c r="E19" s="25" t="s">
        <v>17</v>
      </c>
      <c r="F19" s="26">
        <v>1</v>
      </c>
      <c r="G19" s="27">
        <v>0</v>
      </c>
      <c r="H19" s="27">
        <v>0</v>
      </c>
      <c r="I19" s="2"/>
      <c r="J19" s="39" t="e">
        <f>H19/G8</f>
        <v>#DIV/0!</v>
      </c>
      <c r="K19" s="12"/>
    </row>
    <row r="20" spans="1:11" ht="33" x14ac:dyDescent="0.3">
      <c r="A20" s="1"/>
      <c r="B20" s="25" t="s">
        <v>30</v>
      </c>
      <c r="C20" s="28" t="s">
        <v>31</v>
      </c>
      <c r="D20" s="40" t="s">
        <v>32</v>
      </c>
      <c r="E20" s="41" t="s">
        <v>33</v>
      </c>
      <c r="F20" s="26">
        <v>3</v>
      </c>
      <c r="G20" s="42">
        <v>0</v>
      </c>
      <c r="H20" s="27">
        <v>0</v>
      </c>
      <c r="I20" s="2"/>
      <c r="J20" s="21"/>
      <c r="K20" s="12"/>
    </row>
    <row r="21" spans="1:11" ht="21" customHeight="1" x14ac:dyDescent="0.3">
      <c r="A21" s="1"/>
      <c r="B21" s="16" t="s">
        <v>34</v>
      </c>
      <c r="C21" s="17"/>
      <c r="D21" s="18" t="s">
        <v>35</v>
      </c>
      <c r="E21" s="19"/>
      <c r="F21" s="19"/>
      <c r="G21" s="35"/>
      <c r="H21" s="43">
        <f>H22</f>
        <v>0</v>
      </c>
      <c r="I21" s="2"/>
      <c r="J21" s="21"/>
      <c r="K21" s="12"/>
    </row>
    <row r="22" spans="1:11" ht="30.75" customHeight="1" x14ac:dyDescent="0.3">
      <c r="A22" s="1"/>
      <c r="B22" s="29" t="s">
        <v>36</v>
      </c>
      <c r="C22" s="28" t="s">
        <v>37</v>
      </c>
      <c r="D22" s="44" t="s">
        <v>38</v>
      </c>
      <c r="E22" s="29" t="s">
        <v>26</v>
      </c>
      <c r="F22" s="45">
        <v>1600</v>
      </c>
      <c r="G22" s="27">
        <v>0</v>
      </c>
      <c r="H22" s="27">
        <v>0</v>
      </c>
      <c r="I22" s="2"/>
      <c r="J22" s="21"/>
      <c r="K22" s="12"/>
    </row>
    <row r="23" spans="1:11" ht="24.75" customHeight="1" x14ac:dyDescent="0.3">
      <c r="A23" s="1"/>
      <c r="B23" s="13" t="s">
        <v>39</v>
      </c>
      <c r="C23" s="60" t="s">
        <v>40</v>
      </c>
      <c r="D23" s="61"/>
      <c r="E23" s="14"/>
      <c r="F23" s="14"/>
      <c r="G23" s="14"/>
      <c r="H23" s="15">
        <f>H24+H30+H35+H38+H43+H47</f>
        <v>0</v>
      </c>
      <c r="I23" s="2"/>
      <c r="J23" s="21"/>
      <c r="K23" s="12"/>
    </row>
    <row r="24" spans="1:11" ht="18" customHeight="1" x14ac:dyDescent="0.3">
      <c r="A24" s="1"/>
      <c r="B24" s="16" t="s">
        <v>41</v>
      </c>
      <c r="C24" s="46"/>
      <c r="D24" s="18" t="s">
        <v>42</v>
      </c>
      <c r="E24" s="29"/>
      <c r="F24" s="45"/>
      <c r="G24" s="47"/>
      <c r="H24" s="20">
        <f>SUM(H25:H29)</f>
        <v>0</v>
      </c>
      <c r="I24" s="2"/>
      <c r="J24" s="21"/>
      <c r="K24" s="12"/>
    </row>
    <row r="25" spans="1:11" ht="38.25" customHeight="1" x14ac:dyDescent="0.3">
      <c r="A25" s="1"/>
      <c r="B25" s="29" t="s">
        <v>43</v>
      </c>
      <c r="C25" s="28" t="s">
        <v>44</v>
      </c>
      <c r="D25" s="48" t="s">
        <v>45</v>
      </c>
      <c r="E25" s="29" t="s">
        <v>46</v>
      </c>
      <c r="F25" s="45">
        <v>208.4</v>
      </c>
      <c r="G25" s="27">
        <v>0</v>
      </c>
      <c r="H25" s="27">
        <v>0</v>
      </c>
      <c r="I25" s="2"/>
      <c r="J25" s="21"/>
      <c r="K25" s="12"/>
    </row>
    <row r="26" spans="1:11" ht="57" customHeight="1" x14ac:dyDescent="0.3">
      <c r="A26" s="1"/>
      <c r="B26" s="29" t="s">
        <v>47</v>
      </c>
      <c r="C26" s="28" t="s">
        <v>48</v>
      </c>
      <c r="D26" s="49" t="s">
        <v>49</v>
      </c>
      <c r="E26" s="29" t="s">
        <v>46</v>
      </c>
      <c r="F26" s="45">
        <v>122.18</v>
      </c>
      <c r="G26" s="27">
        <v>0</v>
      </c>
      <c r="H26" s="27">
        <v>0</v>
      </c>
      <c r="I26" s="2"/>
      <c r="J26" s="21"/>
      <c r="K26" s="12"/>
    </row>
    <row r="27" spans="1:11" ht="36" customHeight="1" x14ac:dyDescent="0.3">
      <c r="A27" s="1"/>
      <c r="B27" s="29" t="s">
        <v>50</v>
      </c>
      <c r="C27" s="28" t="s">
        <v>51</v>
      </c>
      <c r="D27" s="48" t="s">
        <v>52</v>
      </c>
      <c r="E27" s="29" t="s">
        <v>46</v>
      </c>
      <c r="F27" s="45">
        <v>25.96</v>
      </c>
      <c r="G27" s="27">
        <v>0</v>
      </c>
      <c r="H27" s="27">
        <v>0</v>
      </c>
      <c r="I27" s="2"/>
      <c r="J27" s="21"/>
      <c r="K27" s="12"/>
    </row>
    <row r="28" spans="1:11" ht="34.5" customHeight="1" x14ac:dyDescent="0.3">
      <c r="A28" s="1"/>
      <c r="B28" s="29" t="s">
        <v>53</v>
      </c>
      <c r="C28" s="28" t="s">
        <v>54</v>
      </c>
      <c r="D28" s="48" t="s">
        <v>55</v>
      </c>
      <c r="E28" s="29" t="s">
        <v>46</v>
      </c>
      <c r="F28" s="50">
        <v>4.58</v>
      </c>
      <c r="G28" s="27">
        <v>0</v>
      </c>
      <c r="H28" s="27">
        <v>0</v>
      </c>
      <c r="I28" s="2"/>
      <c r="J28" s="21"/>
      <c r="K28" s="12"/>
    </row>
    <row r="29" spans="1:11" ht="49.5" x14ac:dyDescent="0.3">
      <c r="A29" s="1"/>
      <c r="B29" s="29" t="s">
        <v>56</v>
      </c>
      <c r="C29" s="28" t="s">
        <v>57</v>
      </c>
      <c r="D29" s="44" t="s">
        <v>58</v>
      </c>
      <c r="E29" s="29" t="s">
        <v>46</v>
      </c>
      <c r="F29" s="50">
        <v>28.13</v>
      </c>
      <c r="G29" s="27">
        <v>0</v>
      </c>
      <c r="H29" s="27">
        <v>0</v>
      </c>
      <c r="I29" s="2"/>
      <c r="J29" s="21"/>
      <c r="K29" s="12"/>
    </row>
    <row r="30" spans="1:11" ht="20.25" customHeight="1" x14ac:dyDescent="0.3">
      <c r="A30" s="1"/>
      <c r="B30" s="16" t="s">
        <v>59</v>
      </c>
      <c r="C30" s="46"/>
      <c r="D30" s="18" t="s">
        <v>60</v>
      </c>
      <c r="E30" s="29"/>
      <c r="F30" s="50"/>
      <c r="G30" s="35"/>
      <c r="H30" s="51">
        <f>SUM(H31:H34)</f>
        <v>0</v>
      </c>
      <c r="I30" s="2"/>
      <c r="J30" s="21"/>
      <c r="K30" s="12"/>
    </row>
    <row r="31" spans="1:11" ht="44.25" customHeight="1" x14ac:dyDescent="0.3">
      <c r="A31" s="1"/>
      <c r="B31" s="29" t="s">
        <v>61</v>
      </c>
      <c r="C31" s="23" t="s">
        <v>62</v>
      </c>
      <c r="D31" s="48" t="s">
        <v>63</v>
      </c>
      <c r="E31" s="29" t="s">
        <v>46</v>
      </c>
      <c r="F31" s="50">
        <v>176.21</v>
      </c>
      <c r="G31" s="27">
        <v>0</v>
      </c>
      <c r="H31" s="27">
        <v>0</v>
      </c>
      <c r="I31" s="2"/>
      <c r="J31" s="21"/>
      <c r="K31" s="12"/>
    </row>
    <row r="32" spans="1:11" ht="56.25" customHeight="1" x14ac:dyDescent="0.3">
      <c r="A32" s="1"/>
      <c r="B32" s="29" t="s">
        <v>64</v>
      </c>
      <c r="C32" s="23" t="s">
        <v>65</v>
      </c>
      <c r="D32" s="48" t="s">
        <v>66</v>
      </c>
      <c r="E32" s="29" t="s">
        <v>67</v>
      </c>
      <c r="F32" s="45">
        <f>5*7</f>
        <v>35</v>
      </c>
      <c r="G32" s="27">
        <v>0</v>
      </c>
      <c r="H32" s="27">
        <v>0</v>
      </c>
      <c r="I32" s="2"/>
      <c r="J32" s="21"/>
      <c r="K32" s="12"/>
    </row>
    <row r="33" spans="1:12" ht="53.25" customHeight="1" x14ac:dyDescent="0.3">
      <c r="A33" s="1"/>
      <c r="B33" s="29" t="s">
        <v>68</v>
      </c>
      <c r="C33" s="23" t="s">
        <v>69</v>
      </c>
      <c r="D33" s="48" t="s">
        <v>70</v>
      </c>
      <c r="E33" s="29" t="s">
        <v>67</v>
      </c>
      <c r="F33" s="45">
        <f>5*4</f>
        <v>20</v>
      </c>
      <c r="G33" s="27">
        <v>0</v>
      </c>
      <c r="H33" s="27">
        <v>0</v>
      </c>
      <c r="I33" s="2"/>
      <c r="J33" s="21"/>
      <c r="K33" s="12"/>
    </row>
    <row r="34" spans="1:12" ht="50.25" customHeight="1" x14ac:dyDescent="0.3">
      <c r="A34" s="1"/>
      <c r="B34" s="29" t="s">
        <v>71</v>
      </c>
      <c r="C34" s="23" t="s">
        <v>72</v>
      </c>
      <c r="D34" s="48" t="s">
        <v>73</v>
      </c>
      <c r="E34" s="29" t="s">
        <v>67</v>
      </c>
      <c r="F34" s="45">
        <f>3*5</f>
        <v>15</v>
      </c>
      <c r="G34" s="27">
        <v>0</v>
      </c>
      <c r="H34" s="27">
        <v>0</v>
      </c>
      <c r="I34" s="2"/>
      <c r="J34" s="21"/>
      <c r="K34" s="12"/>
    </row>
    <row r="35" spans="1:12" ht="20.25" customHeight="1" x14ac:dyDescent="0.3">
      <c r="A35" s="1"/>
      <c r="B35" s="16" t="s">
        <v>74</v>
      </c>
      <c r="C35" s="46"/>
      <c r="D35" s="18" t="s">
        <v>75</v>
      </c>
      <c r="E35" s="29"/>
      <c r="F35" s="50"/>
      <c r="G35" s="35"/>
      <c r="H35" s="52">
        <f>SUM(H36:H37)</f>
        <v>0</v>
      </c>
      <c r="I35" s="2"/>
      <c r="J35" s="21"/>
      <c r="K35" s="12"/>
    </row>
    <row r="36" spans="1:12" ht="58.5" customHeight="1" x14ac:dyDescent="0.3">
      <c r="A36" s="1"/>
      <c r="B36" s="29" t="s">
        <v>76</v>
      </c>
      <c r="C36" s="23" t="s">
        <v>77</v>
      </c>
      <c r="D36" s="48" t="s">
        <v>78</v>
      </c>
      <c r="E36" s="29" t="s">
        <v>26</v>
      </c>
      <c r="F36" s="45">
        <v>51.6</v>
      </c>
      <c r="G36" s="27">
        <v>0</v>
      </c>
      <c r="H36" s="27">
        <v>0</v>
      </c>
      <c r="I36" s="2"/>
      <c r="J36" s="21"/>
      <c r="K36" s="53" t="s">
        <v>79</v>
      </c>
    </row>
    <row r="37" spans="1:12" ht="57" customHeight="1" x14ac:dyDescent="0.3">
      <c r="A37" s="1"/>
      <c r="B37" s="29" t="s">
        <v>80</v>
      </c>
      <c r="C37" s="23" t="s">
        <v>81</v>
      </c>
      <c r="D37" s="44" t="s">
        <v>82</v>
      </c>
      <c r="E37" s="29" t="s">
        <v>26</v>
      </c>
      <c r="F37" s="45">
        <v>51.6</v>
      </c>
      <c r="G37" s="27">
        <v>0</v>
      </c>
      <c r="H37" s="27">
        <v>0</v>
      </c>
      <c r="I37" s="2"/>
      <c r="J37" s="21"/>
      <c r="K37" s="12"/>
      <c r="L37" s="54" t="s">
        <v>79</v>
      </c>
    </row>
    <row r="38" spans="1:12" ht="19.5" customHeight="1" x14ac:dyDescent="0.3">
      <c r="A38" s="1"/>
      <c r="B38" s="16" t="s">
        <v>83</v>
      </c>
      <c r="C38" s="46"/>
      <c r="D38" s="18" t="s">
        <v>84</v>
      </c>
      <c r="E38" s="29"/>
      <c r="F38" s="45"/>
      <c r="G38" s="35"/>
      <c r="H38" s="52">
        <f>SUM(H39:H42)</f>
        <v>0</v>
      </c>
      <c r="I38" s="2"/>
      <c r="J38" s="21"/>
      <c r="K38" s="12"/>
      <c r="L38" s="54" t="s">
        <v>79</v>
      </c>
    </row>
    <row r="39" spans="1:12" ht="42" customHeight="1" x14ac:dyDescent="0.3">
      <c r="A39" s="1"/>
      <c r="B39" s="29" t="s">
        <v>85</v>
      </c>
      <c r="C39" s="23" t="s">
        <v>86</v>
      </c>
      <c r="D39" s="37" t="s">
        <v>87</v>
      </c>
      <c r="E39" s="29" t="s">
        <v>46</v>
      </c>
      <c r="F39" s="45">
        <v>79.55</v>
      </c>
      <c r="G39" s="27">
        <v>0</v>
      </c>
      <c r="H39" s="27">
        <v>0</v>
      </c>
      <c r="I39" s="2"/>
      <c r="J39" s="21"/>
      <c r="K39" s="12"/>
    </row>
    <row r="40" spans="1:12" ht="36" customHeight="1" x14ac:dyDescent="0.3">
      <c r="A40" s="1"/>
      <c r="B40" s="29" t="s">
        <v>88</v>
      </c>
      <c r="C40" s="23" t="s">
        <v>89</v>
      </c>
      <c r="D40" s="40" t="s">
        <v>90</v>
      </c>
      <c r="E40" s="29" t="s">
        <v>26</v>
      </c>
      <c r="F40" s="45">
        <v>275.39999999999998</v>
      </c>
      <c r="G40" s="27">
        <v>0</v>
      </c>
      <c r="H40" s="27">
        <v>0</v>
      </c>
      <c r="I40" s="2"/>
      <c r="J40" s="21"/>
      <c r="K40" s="12"/>
    </row>
    <row r="41" spans="1:12" ht="49.5" x14ac:dyDescent="0.3">
      <c r="A41" s="1"/>
      <c r="B41" s="29" t="s">
        <v>91</v>
      </c>
      <c r="C41" s="23" t="s">
        <v>92</v>
      </c>
      <c r="D41" s="44" t="s">
        <v>93</v>
      </c>
      <c r="E41" s="29" t="s">
        <v>26</v>
      </c>
      <c r="F41" s="45">
        <v>397.6</v>
      </c>
      <c r="G41" s="27">
        <v>0</v>
      </c>
      <c r="H41" s="27">
        <v>0</v>
      </c>
      <c r="I41" s="2"/>
      <c r="J41" s="21"/>
      <c r="K41" s="12"/>
    </row>
    <row r="42" spans="1:12" ht="49.5" x14ac:dyDescent="0.3">
      <c r="A42" s="1"/>
      <c r="B42" s="29" t="s">
        <v>94</v>
      </c>
      <c r="C42" s="23" t="s">
        <v>95</v>
      </c>
      <c r="D42" s="44" t="s">
        <v>96</v>
      </c>
      <c r="E42" s="29" t="s">
        <v>67</v>
      </c>
      <c r="F42" s="55">
        <v>160</v>
      </c>
      <c r="G42" s="27">
        <v>0</v>
      </c>
      <c r="H42" s="27">
        <v>0</v>
      </c>
      <c r="I42" s="2"/>
      <c r="J42" s="21"/>
      <c r="K42" s="12"/>
    </row>
    <row r="43" spans="1:12" ht="18" customHeight="1" x14ac:dyDescent="0.3">
      <c r="A43" s="1"/>
      <c r="B43" s="16" t="s">
        <v>97</v>
      </c>
      <c r="C43" s="17"/>
      <c r="D43" s="18" t="s">
        <v>98</v>
      </c>
      <c r="E43" s="19"/>
      <c r="F43" s="56"/>
      <c r="G43" s="35"/>
      <c r="H43" s="57">
        <f>SUM(H44:H46)</f>
        <v>0</v>
      </c>
      <c r="I43" s="2"/>
      <c r="J43" s="21"/>
      <c r="K43" s="12"/>
    </row>
    <row r="44" spans="1:12" ht="30" customHeight="1" x14ac:dyDescent="0.3">
      <c r="A44" s="1"/>
      <c r="B44" s="29" t="s">
        <v>99</v>
      </c>
      <c r="C44" s="28" t="s">
        <v>100</v>
      </c>
      <c r="D44" s="37" t="s">
        <v>101</v>
      </c>
      <c r="E44" s="58" t="s">
        <v>26</v>
      </c>
      <c r="F44" s="50">
        <v>157.1</v>
      </c>
      <c r="G44" s="27">
        <v>0</v>
      </c>
      <c r="H44" s="27">
        <v>0</v>
      </c>
      <c r="I44" s="2"/>
      <c r="J44" s="21"/>
      <c r="K44" s="12"/>
    </row>
    <row r="45" spans="1:12" ht="33.75" customHeight="1" x14ac:dyDescent="0.3">
      <c r="A45" s="1"/>
      <c r="B45" s="29" t="s">
        <v>102</v>
      </c>
      <c r="C45" s="28" t="s">
        <v>103</v>
      </c>
      <c r="D45" s="37" t="s">
        <v>104</v>
      </c>
      <c r="E45" s="58" t="s">
        <v>46</v>
      </c>
      <c r="F45" s="50">
        <v>28</v>
      </c>
      <c r="G45" s="27">
        <v>0</v>
      </c>
      <c r="H45" s="27">
        <v>0</v>
      </c>
      <c r="I45" s="2"/>
      <c r="J45" s="21"/>
      <c r="K45" s="12"/>
    </row>
    <row r="46" spans="1:12" ht="46.5" customHeight="1" x14ac:dyDescent="0.3">
      <c r="A46" s="1"/>
      <c r="B46" s="29" t="s">
        <v>105</v>
      </c>
      <c r="C46" s="23" t="s">
        <v>106</v>
      </c>
      <c r="D46" s="48" t="s">
        <v>107</v>
      </c>
      <c r="E46" s="29" t="s">
        <v>108</v>
      </c>
      <c r="F46" s="45">
        <v>34</v>
      </c>
      <c r="G46" s="27">
        <v>0</v>
      </c>
      <c r="H46" s="27">
        <v>0</v>
      </c>
      <c r="I46" s="2"/>
      <c r="J46" s="21"/>
      <c r="K46" s="12"/>
    </row>
    <row r="47" spans="1:12" ht="17.25" customHeight="1" x14ac:dyDescent="0.3">
      <c r="A47" s="1"/>
      <c r="B47" s="16" t="s">
        <v>109</v>
      </c>
      <c r="C47" s="17"/>
      <c r="D47" s="18" t="s">
        <v>110</v>
      </c>
      <c r="E47" s="19"/>
      <c r="F47" s="56"/>
      <c r="G47" s="35"/>
      <c r="H47" s="59">
        <f>H48</f>
        <v>0</v>
      </c>
      <c r="I47" s="2"/>
      <c r="J47" s="21"/>
      <c r="K47" s="12"/>
    </row>
    <row r="48" spans="1:12" ht="31.5" customHeight="1" x14ac:dyDescent="0.3">
      <c r="A48" s="1"/>
      <c r="B48" s="29" t="s">
        <v>111</v>
      </c>
      <c r="C48" s="28" t="s">
        <v>112</v>
      </c>
      <c r="D48" s="44" t="s">
        <v>113</v>
      </c>
      <c r="E48" s="37" t="s">
        <v>114</v>
      </c>
      <c r="F48" s="45">
        <f>[1]Transporte!I31</f>
        <v>8669.58</v>
      </c>
      <c r="G48" s="31">
        <v>0</v>
      </c>
      <c r="H48" s="31">
        <v>0</v>
      </c>
      <c r="I48" s="2"/>
      <c r="J48" s="21"/>
      <c r="K48" s="12"/>
    </row>
    <row r="49" spans="9:11" ht="19.5" customHeight="1" x14ac:dyDescent="0.25">
      <c r="I49" s="2"/>
      <c r="J49" s="21"/>
      <c r="K49" s="12"/>
    </row>
    <row r="50" spans="9:11" ht="33" customHeight="1" x14ac:dyDescent="0.25">
      <c r="I50" s="2"/>
      <c r="J50" s="21"/>
      <c r="K50" s="12"/>
    </row>
    <row r="51" spans="9:11" ht="56.25" customHeight="1" x14ac:dyDescent="0.25">
      <c r="I51" s="2"/>
      <c r="J51" s="21"/>
      <c r="K51" s="12"/>
    </row>
    <row r="52" spans="9:11" ht="15" x14ac:dyDescent="0.25">
      <c r="I52" s="2"/>
      <c r="J52" s="21"/>
      <c r="K52" s="12"/>
    </row>
    <row r="53" spans="9:11" ht="15" x14ac:dyDescent="0.25">
      <c r="I53" s="2"/>
      <c r="J53" s="21"/>
      <c r="K53" s="12"/>
    </row>
    <row r="54" spans="9:11" ht="15" x14ac:dyDescent="0.25">
      <c r="I54" s="2"/>
      <c r="J54" s="21"/>
      <c r="K54" s="12"/>
    </row>
    <row r="55" spans="9:11" ht="15" x14ac:dyDescent="0.25">
      <c r="J55" s="21"/>
      <c r="K55" s="12"/>
    </row>
    <row r="56" spans="9:11" ht="15" x14ac:dyDescent="0.25">
      <c r="J56" s="21"/>
      <c r="K56" s="12"/>
    </row>
    <row r="57" spans="9:11" ht="15" x14ac:dyDescent="0.25">
      <c r="J57" s="21"/>
      <c r="K57" s="12"/>
    </row>
    <row r="58" spans="9:11" ht="15" x14ac:dyDescent="0.25">
      <c r="J58" s="21"/>
      <c r="K58" s="12"/>
    </row>
    <row r="59" spans="9:11" ht="15" x14ac:dyDescent="0.25">
      <c r="J59" s="21"/>
      <c r="K59" s="12"/>
    </row>
    <row r="60" spans="9:11" ht="15" x14ac:dyDescent="0.25">
      <c r="J60" s="21"/>
      <c r="K60" s="12"/>
    </row>
    <row r="61" spans="9:11" ht="15" x14ac:dyDescent="0.25">
      <c r="J61" s="21"/>
      <c r="K61" s="12"/>
    </row>
    <row r="62" spans="9:11" ht="15" x14ac:dyDescent="0.25">
      <c r="J62" s="21"/>
      <c r="K62" s="12"/>
    </row>
    <row r="63" spans="9:11" ht="15" x14ac:dyDescent="0.25">
      <c r="J63" s="21"/>
      <c r="K63" s="12"/>
    </row>
    <row r="64" spans="9:11" ht="15" x14ac:dyDescent="0.25">
      <c r="J64" s="21"/>
      <c r="K64" s="12"/>
    </row>
    <row r="65" spans="10:11" ht="15" x14ac:dyDescent="0.25">
      <c r="J65" s="21"/>
      <c r="K65" s="12"/>
    </row>
    <row r="66" spans="10:11" ht="15" x14ac:dyDescent="0.25">
      <c r="J66" s="21"/>
      <c r="K66" s="12"/>
    </row>
    <row r="67" spans="10:11" ht="15" x14ac:dyDescent="0.25">
      <c r="J67" s="21"/>
      <c r="K67" s="12"/>
    </row>
    <row r="68" spans="10:11" ht="15" x14ac:dyDescent="0.25">
      <c r="J68" s="21"/>
      <c r="K68" s="12"/>
    </row>
    <row r="69" spans="10:11" ht="15" x14ac:dyDescent="0.25">
      <c r="J69" s="21"/>
      <c r="K69" s="12"/>
    </row>
    <row r="70" spans="10:11" ht="15" x14ac:dyDescent="0.25">
      <c r="J70" s="21"/>
      <c r="K70" s="12"/>
    </row>
    <row r="71" spans="10:11" ht="15" x14ac:dyDescent="0.25">
      <c r="J71" s="21"/>
      <c r="K71" s="12"/>
    </row>
    <row r="72" spans="10:11" ht="15" x14ac:dyDescent="0.25">
      <c r="J72" s="21"/>
      <c r="K72" s="12"/>
    </row>
    <row r="73" spans="10:11" ht="15" x14ac:dyDescent="0.25">
      <c r="J73" s="21"/>
      <c r="K73" s="12"/>
    </row>
    <row r="74" spans="10:11" ht="15" x14ac:dyDescent="0.25">
      <c r="J74" s="21"/>
      <c r="K74" s="12"/>
    </row>
    <row r="75" spans="10:11" ht="15" x14ac:dyDescent="0.25">
      <c r="J75" s="21"/>
      <c r="K75" s="12"/>
    </row>
    <row r="76" spans="10:11" ht="15" x14ac:dyDescent="0.25">
      <c r="J76" s="21"/>
      <c r="K76" s="12"/>
    </row>
    <row r="77" spans="10:11" ht="15" x14ac:dyDescent="0.25">
      <c r="J77" s="21"/>
      <c r="K77" s="12"/>
    </row>
    <row r="78" spans="10:11" ht="15" x14ac:dyDescent="0.25">
      <c r="J78" s="21"/>
      <c r="K78" s="12"/>
    </row>
    <row r="79" spans="10:11" ht="15" x14ac:dyDescent="0.25">
      <c r="J79" s="21"/>
      <c r="K79" s="12"/>
    </row>
    <row r="80" spans="10:11" ht="15" x14ac:dyDescent="0.25">
      <c r="J80" s="21"/>
      <c r="K80" s="12"/>
    </row>
    <row r="81" spans="10:11" ht="15" x14ac:dyDescent="0.25">
      <c r="J81" s="21"/>
      <c r="K81" s="12"/>
    </row>
    <row r="82" spans="10:11" ht="15" x14ac:dyDescent="0.25">
      <c r="J82" s="21"/>
      <c r="K82" s="12"/>
    </row>
    <row r="83" spans="10:11" ht="15" x14ac:dyDescent="0.25">
      <c r="J83" s="21"/>
      <c r="K83" s="12"/>
    </row>
    <row r="84" spans="10:11" ht="15" x14ac:dyDescent="0.25">
      <c r="J84" s="21"/>
      <c r="K84" s="12"/>
    </row>
    <row r="85" spans="10:11" ht="15" x14ac:dyDescent="0.25">
      <c r="J85" s="21"/>
      <c r="K85" s="12"/>
    </row>
    <row r="86" spans="10:11" ht="15" x14ac:dyDescent="0.25">
      <c r="J86" s="21"/>
      <c r="K86" s="12"/>
    </row>
    <row r="87" spans="10:11" ht="15" x14ac:dyDescent="0.25">
      <c r="J87" s="21"/>
      <c r="K87" s="12"/>
    </row>
    <row r="88" spans="10:11" ht="15" x14ac:dyDescent="0.25">
      <c r="J88" s="21"/>
      <c r="K88" s="12"/>
    </row>
    <row r="89" spans="10:11" ht="15" x14ac:dyDescent="0.25">
      <c r="J89" s="21"/>
      <c r="K89" s="12"/>
    </row>
    <row r="90" spans="10:11" ht="15" x14ac:dyDescent="0.25">
      <c r="J90" s="21"/>
      <c r="K90" s="12"/>
    </row>
    <row r="91" spans="10:11" ht="15" x14ac:dyDescent="0.25">
      <c r="J91" s="21"/>
      <c r="K91" s="12"/>
    </row>
    <row r="92" spans="10:11" ht="15" x14ac:dyDescent="0.25">
      <c r="J92" s="21"/>
      <c r="K92" s="12"/>
    </row>
    <row r="93" spans="10:11" ht="15" x14ac:dyDescent="0.25">
      <c r="J93" s="21"/>
      <c r="K93" s="12"/>
    </row>
    <row r="94" spans="10:11" ht="15" x14ac:dyDescent="0.25">
      <c r="J94" s="21"/>
      <c r="K94" s="12"/>
    </row>
    <row r="95" spans="10:11" ht="15" x14ac:dyDescent="0.25">
      <c r="J95" s="21"/>
      <c r="K95" s="12"/>
    </row>
    <row r="96" spans="10:11" ht="15" x14ac:dyDescent="0.25">
      <c r="J96" s="21"/>
      <c r="K96" s="12"/>
    </row>
    <row r="97" spans="10:11" ht="15" x14ac:dyDescent="0.25">
      <c r="J97" s="21"/>
      <c r="K97" s="12"/>
    </row>
    <row r="98" spans="10:11" ht="15" x14ac:dyDescent="0.25">
      <c r="J98" s="21"/>
      <c r="K98" s="12"/>
    </row>
    <row r="99" spans="10:11" ht="15" x14ac:dyDescent="0.25">
      <c r="J99" s="21"/>
      <c r="K99" s="12"/>
    </row>
    <row r="100" spans="10:11" ht="15" x14ac:dyDescent="0.25">
      <c r="J100" s="21"/>
      <c r="K100" s="12"/>
    </row>
    <row r="101" spans="10:11" ht="15" x14ac:dyDescent="0.25">
      <c r="J101" s="21"/>
      <c r="K101" s="12"/>
    </row>
    <row r="102" spans="10:11" ht="15" x14ac:dyDescent="0.25">
      <c r="J102" s="21"/>
      <c r="K102" s="12"/>
    </row>
    <row r="103" spans="10:11" ht="15" x14ac:dyDescent="0.25">
      <c r="J103" s="21"/>
      <c r="K103" s="12"/>
    </row>
    <row r="104" spans="10:11" ht="15" x14ac:dyDescent="0.25">
      <c r="J104" s="21"/>
      <c r="K104" s="12"/>
    </row>
    <row r="105" spans="10:11" ht="15" x14ac:dyDescent="0.25">
      <c r="J105" s="21"/>
      <c r="K105" s="12"/>
    </row>
    <row r="106" spans="10:11" ht="15" x14ac:dyDescent="0.25">
      <c r="J106" s="21"/>
      <c r="K106" s="12"/>
    </row>
    <row r="107" spans="10:11" ht="15" x14ac:dyDescent="0.25">
      <c r="J107" s="21"/>
      <c r="K107" s="12"/>
    </row>
    <row r="108" spans="10:11" ht="15" x14ac:dyDescent="0.25">
      <c r="J108" s="21"/>
      <c r="K108" s="12"/>
    </row>
    <row r="109" spans="10:11" ht="15" x14ac:dyDescent="0.25">
      <c r="J109" s="21"/>
      <c r="K109" s="12"/>
    </row>
    <row r="110" spans="10:11" ht="15" x14ac:dyDescent="0.25">
      <c r="J110" s="21"/>
      <c r="K110" s="12"/>
    </row>
    <row r="111" spans="10:11" ht="15" x14ac:dyDescent="0.25">
      <c r="J111" s="21"/>
      <c r="K111" s="12"/>
    </row>
    <row r="112" spans="10:11" ht="15" x14ac:dyDescent="0.25">
      <c r="J112" s="21"/>
      <c r="K112" s="12"/>
    </row>
    <row r="113" spans="10:11" ht="15" x14ac:dyDescent="0.25">
      <c r="J113" s="21"/>
      <c r="K113" s="12"/>
    </row>
    <row r="114" spans="10:11" ht="15" x14ac:dyDescent="0.25">
      <c r="J114" s="21"/>
      <c r="K114" s="12"/>
    </row>
    <row r="115" spans="10:11" ht="15" x14ac:dyDescent="0.25">
      <c r="J115" s="21"/>
      <c r="K115" s="12"/>
    </row>
    <row r="116" spans="10:11" ht="15" x14ac:dyDescent="0.25">
      <c r="J116" s="21"/>
      <c r="K116" s="12"/>
    </row>
    <row r="117" spans="10:11" ht="15" x14ac:dyDescent="0.25">
      <c r="J117" s="21"/>
      <c r="K117" s="12"/>
    </row>
    <row r="118" spans="10:11" ht="15" x14ac:dyDescent="0.25">
      <c r="J118" s="21"/>
      <c r="K118" s="12"/>
    </row>
    <row r="119" spans="10:11" ht="15" x14ac:dyDescent="0.25">
      <c r="J119" s="21"/>
      <c r="K119" s="12"/>
    </row>
    <row r="120" spans="10:11" ht="15" x14ac:dyDescent="0.25">
      <c r="J120" s="21"/>
      <c r="K120" s="12"/>
    </row>
    <row r="121" spans="10:11" ht="15" x14ac:dyDescent="0.25">
      <c r="J121" s="21"/>
      <c r="K121" s="12"/>
    </row>
    <row r="122" spans="10:11" ht="15" x14ac:dyDescent="0.25">
      <c r="J122" s="21"/>
      <c r="K122" s="12"/>
    </row>
    <row r="123" spans="10:11" ht="15" x14ac:dyDescent="0.25">
      <c r="J123" s="21"/>
      <c r="K123" s="12"/>
    </row>
    <row r="124" spans="10:11" ht="15" x14ac:dyDescent="0.25">
      <c r="J124" s="21"/>
      <c r="K124" s="12"/>
    </row>
    <row r="125" spans="10:11" ht="15" x14ac:dyDescent="0.25">
      <c r="J125" s="21"/>
      <c r="K125" s="12"/>
    </row>
    <row r="126" spans="10:11" ht="15" x14ac:dyDescent="0.25">
      <c r="J126" s="21"/>
      <c r="K126" s="12"/>
    </row>
    <row r="127" spans="10:11" ht="15" x14ac:dyDescent="0.25">
      <c r="J127" s="21"/>
      <c r="K127" s="12"/>
    </row>
    <row r="128" spans="10:11" ht="15" x14ac:dyDescent="0.25">
      <c r="J128" s="21"/>
      <c r="K128" s="12"/>
    </row>
    <row r="129" spans="10:11" ht="15" x14ac:dyDescent="0.25">
      <c r="J129" s="21"/>
      <c r="K129" s="12"/>
    </row>
    <row r="130" spans="10:11" ht="15" x14ac:dyDescent="0.25">
      <c r="J130" s="21"/>
      <c r="K130" s="12"/>
    </row>
    <row r="131" spans="10:11" ht="15" x14ac:dyDescent="0.25">
      <c r="J131" s="21"/>
      <c r="K131" s="12"/>
    </row>
    <row r="132" spans="10:11" ht="15" x14ac:dyDescent="0.25">
      <c r="J132" s="21"/>
      <c r="K132" s="12"/>
    </row>
    <row r="133" spans="10:11" ht="15" x14ac:dyDescent="0.25">
      <c r="J133" s="21"/>
      <c r="K133" s="12"/>
    </row>
    <row r="134" spans="10:11" ht="15" x14ac:dyDescent="0.25">
      <c r="J134" s="21"/>
      <c r="K134" s="12"/>
    </row>
    <row r="135" spans="10:11" ht="15" x14ac:dyDescent="0.25">
      <c r="J135" s="21"/>
      <c r="K135" s="12"/>
    </row>
    <row r="136" spans="10:11" ht="15" x14ac:dyDescent="0.25">
      <c r="J136" s="21"/>
      <c r="K136" s="12"/>
    </row>
    <row r="137" spans="10:11" ht="15" x14ac:dyDescent="0.25">
      <c r="J137" s="21"/>
      <c r="K137" s="12"/>
    </row>
    <row r="138" spans="10:11" ht="15" x14ac:dyDescent="0.25">
      <c r="J138" s="21"/>
      <c r="K138" s="12"/>
    </row>
    <row r="139" spans="10:11" ht="15" x14ac:dyDescent="0.25">
      <c r="J139" s="21"/>
      <c r="K139" s="12"/>
    </row>
    <row r="140" spans="10:11" ht="15" x14ac:dyDescent="0.25">
      <c r="J140" s="21"/>
      <c r="K140" s="12"/>
    </row>
    <row r="141" spans="10:11" ht="15" x14ac:dyDescent="0.25">
      <c r="J141" s="21"/>
      <c r="K141" s="12"/>
    </row>
    <row r="142" spans="10:11" ht="15" x14ac:dyDescent="0.25">
      <c r="J142" s="21"/>
      <c r="K142" s="12"/>
    </row>
    <row r="143" spans="10:11" ht="15" x14ac:dyDescent="0.25">
      <c r="J143" s="21"/>
      <c r="K143" s="12"/>
    </row>
    <row r="144" spans="10:11" ht="15" x14ac:dyDescent="0.25">
      <c r="J144" s="21"/>
      <c r="K144" s="12"/>
    </row>
    <row r="145" spans="10:11" ht="15" x14ac:dyDescent="0.25">
      <c r="J145" s="21"/>
      <c r="K145" s="12"/>
    </row>
    <row r="146" spans="10:11" ht="15" x14ac:dyDescent="0.25">
      <c r="J146" s="21"/>
      <c r="K146" s="12"/>
    </row>
    <row r="147" spans="10:11" ht="15" x14ac:dyDescent="0.25">
      <c r="J147" s="21"/>
      <c r="K147" s="12"/>
    </row>
    <row r="148" spans="10:11" ht="15" x14ac:dyDescent="0.25">
      <c r="J148" s="21"/>
      <c r="K148" s="12"/>
    </row>
    <row r="149" spans="10:11" ht="15" x14ac:dyDescent="0.25">
      <c r="J149" s="12"/>
      <c r="K149" s="12"/>
    </row>
    <row r="150" spans="10:11" ht="15" x14ac:dyDescent="0.25">
      <c r="J150" s="12"/>
      <c r="K150" s="12"/>
    </row>
    <row r="151" spans="10:11" ht="15" x14ac:dyDescent="0.25">
      <c r="J151" s="12"/>
      <c r="K151" s="12"/>
    </row>
    <row r="152" spans="10:11" ht="15" x14ac:dyDescent="0.25">
      <c r="J152" s="12"/>
      <c r="K152" s="12"/>
    </row>
    <row r="153" spans="10:11" ht="15" x14ac:dyDescent="0.25">
      <c r="J153" s="12"/>
      <c r="K153" s="12"/>
    </row>
    <row r="154" spans="10:11" ht="15" x14ac:dyDescent="0.25">
      <c r="J154" s="12"/>
      <c r="K154" s="12"/>
    </row>
    <row r="155" spans="10:11" ht="15" x14ac:dyDescent="0.25">
      <c r="J155" s="12"/>
      <c r="K155" s="12"/>
    </row>
    <row r="156" spans="10:11" ht="15" x14ac:dyDescent="0.25">
      <c r="J156" s="12"/>
      <c r="K156" s="12"/>
    </row>
  </sheetData>
  <mergeCells count="13">
    <mergeCell ref="B1:H4"/>
    <mergeCell ref="B5:H5"/>
    <mergeCell ref="B6:H6"/>
    <mergeCell ref="B7:H7"/>
    <mergeCell ref="D8:F8"/>
    <mergeCell ref="G8:H8"/>
    <mergeCell ref="C23:D23"/>
    <mergeCell ref="B9:H9"/>
    <mergeCell ref="B10:B11"/>
    <mergeCell ref="D10:D11"/>
    <mergeCell ref="E10:E11"/>
    <mergeCell ref="F10:F11"/>
    <mergeCell ref="C13:D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PO-I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Miguel Oliveira Martin</dc:creator>
  <cp:lastModifiedBy>Victor Miguel Oliveira Martin</cp:lastModifiedBy>
  <cp:lastPrinted>2017-11-22T21:17:13Z</cp:lastPrinted>
  <dcterms:created xsi:type="dcterms:W3CDTF">2017-11-22T21:09:31Z</dcterms:created>
  <dcterms:modified xsi:type="dcterms:W3CDTF">2017-11-22T21:17:42Z</dcterms:modified>
</cp:coreProperties>
</file>