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0115" windowHeight="7995" activeTab="3"/>
  </bookViews>
  <sheets>
    <sheet name="Codevasf - BDI Serviços " sheetId="4" r:id="rId1"/>
    <sheet name="Codevasf - Encargos Sociais" sheetId="5" r:id="rId2"/>
    <sheet name="Plan. de Serviços (Codevasf)" sheetId="2" r:id="rId3"/>
    <sheet name="Plan. de Serviços (Licitante)" sheetId="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_aga14">#REF!</definedName>
    <definedName name="__aga16">#REF!</definedName>
    <definedName name="__asc321">#REF!</definedName>
    <definedName name="__bur3220">#REF!</definedName>
    <definedName name="__C930I">#REF!</definedName>
    <definedName name="__C930P">#REF!</definedName>
    <definedName name="__C966I">#REF!</definedName>
    <definedName name="__C966P">#REF!</definedName>
    <definedName name="__C996P">#REF!</definedName>
    <definedName name="__cap20">#REF!</definedName>
    <definedName name="__ccr12">#REF!</definedName>
    <definedName name="__cva32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jm10">#REF!</definedName>
    <definedName name="__djm15">#REF!</definedName>
    <definedName name="__epl2">#REF!</definedName>
    <definedName name="__epl5">#REF!</definedName>
    <definedName name="__est15">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tu1">#REF!</definedName>
    <definedName name="__jla20">#REF!</definedName>
    <definedName name="__jla32">#REF!</definedName>
    <definedName name="__lpi100">#REF!</definedName>
    <definedName name="__lvg10060">#REF!</definedName>
    <definedName name="__lvp32">#REF!</definedName>
    <definedName name="__lxa1">#REF!</definedName>
    <definedName name="__man50">#REF!</definedName>
    <definedName name="__ope1">#REF!</definedName>
    <definedName name="__ope2">#REF!</definedName>
    <definedName name="__ope3">#REF!</definedName>
    <definedName name="__pne1">#REF!</definedName>
    <definedName name="__pne2">#REF!</definedName>
    <definedName name="__prg1515">#REF!</definedName>
    <definedName name="__prg1827">#REF!</definedName>
    <definedName name="__ptc7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ge32">#REF!</definedName>
    <definedName name="__rgf60">#REF!</definedName>
    <definedName name="__rgp1">#REF!</definedName>
    <definedName name="__tap100">#REF!</definedName>
    <definedName name="__tb112">#REF!</definedName>
    <definedName name="__tb16">#REF!</definedName>
    <definedName name="__tb19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ca80">#REF!</definedName>
    <definedName name="__tea32">#REF!</definedName>
    <definedName name="__tea4560">#REF!</definedName>
    <definedName name="__tee100">#REF!</definedName>
    <definedName name="__ter10050">#REF!</definedName>
    <definedName name="__tfg50">#REF!</definedName>
    <definedName name="__tlf6">#REF!</definedName>
    <definedName name="__tub10012">#REF!</definedName>
    <definedName name="__tub10015">#REF!</definedName>
    <definedName name="__tub10020">#REF!</definedName>
    <definedName name="__tub15012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aga14">#REF!</definedName>
    <definedName name="_aga16">#REF!</definedName>
    <definedName name="_asc321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t15">#REF!</definedName>
    <definedName name="_fil1">#REF!</definedName>
    <definedName name="_fil2">#REF!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oc66241043_8">'[1]3-Material de consumo'!#REF!</definedName>
    <definedName name="_Toc66241043_8_1">'[1]3-Material de consumo'!#REF!</definedName>
    <definedName name="_Toc66241043_8_1_4">'[1]3-Material de consumo'!#REF!</definedName>
    <definedName name="_Toc66241043_8_4">'[1]3-Material de consumo'!#REF!</definedName>
    <definedName name="_Toc66241043_8_6">'[1]3-Material de consumo'!#REF!</definedName>
    <definedName name="_Toc66241043_8_6_4">'[1]3-Material de consumo'!#REF!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 localSheetId="0">#REF!</definedName>
    <definedName name="a" localSheetId="1">#REF!</definedName>
    <definedName name="a">#REF!</definedName>
    <definedName name="a_1">#REF!</definedName>
    <definedName name="a_1_1">#REF!</definedName>
    <definedName name="a_1_4">#REF!</definedName>
    <definedName name="a_2">#N/A</definedName>
    <definedName name="a_3">#N/A</definedName>
    <definedName name="a_4">#REF!</definedName>
    <definedName name="a_6">#REF!</definedName>
    <definedName name="a_6_4">#REF!</definedName>
    <definedName name="aaa" localSheetId="0">#REF!</definedName>
    <definedName name="aaa" localSheetId="1">#REF!</definedName>
    <definedName name="aaa">#REF!</definedName>
    <definedName name="aaa_1">#N/A</definedName>
    <definedName name="aaa_2">#N/A</definedName>
    <definedName name="aaa_3">#N/A</definedName>
    <definedName name="AccessDatabase" hidden="1">"D:\Arquivos do excel\Planilha modelo1.mdb"</definedName>
    <definedName name="acl">#REF!</definedName>
    <definedName name="aço">#REF!</definedName>
    <definedName name="adddd" localSheetId="0">#REF!</definedName>
    <definedName name="ade">#REF!</definedName>
    <definedName name="adtimp">#REF!</definedName>
    <definedName name="af" localSheetId="0">#REF!</definedName>
    <definedName name="af" localSheetId="1">#REF!</definedName>
    <definedName name="af">#REF!</definedName>
    <definedName name="af_1">#N/A</definedName>
    <definedName name="af_2">#N/A</definedName>
    <definedName name="af_3">#N/A</definedName>
    <definedName name="af_4">#N/A</definedName>
    <definedName name="afi">#REF!</definedName>
    <definedName name="afp">#REF!</definedName>
    <definedName name="ag" localSheetId="0">#REF!</definedName>
    <definedName name="ag" localSheetId="1">#REF!</definedName>
    <definedName name="ag">#REF!</definedName>
    <definedName name="ag_1">#N/A</definedName>
    <definedName name="ag_2">#N/A</definedName>
    <definedName name="ag_3">#N/A</definedName>
    <definedName name="ag_4">#N/A</definedName>
    <definedName name="agr">#REF!</definedName>
    <definedName name="amc">#REF!</definedName>
    <definedName name="amd">#REF!</definedName>
    <definedName name="ame">#REF!</definedName>
    <definedName name="amm">#REF!</definedName>
    <definedName name="AmorEscri">[2]EquiA!#REF!</definedName>
    <definedName name="AmorEscri_1">[2]EquiA!#REF!</definedName>
    <definedName name="AmorEscri_1_4">[2]EquiA!#REF!</definedName>
    <definedName name="AmorEscri_4">[2]EquiA!#REF!</definedName>
    <definedName name="AmorEscri_6">[2]EquiA!#REF!</definedName>
    <definedName name="AmorEscri_6_4">[2]EquiA!#REF!</definedName>
    <definedName name="AmorVei">[2]EquiA!#REF!</definedName>
    <definedName name="AmorVei_1">[2]EquiA!#REF!</definedName>
    <definedName name="AmorVei_1_4">[2]EquiA!#REF!</definedName>
    <definedName name="AmorVei_4">[2]EquiA!#REF!</definedName>
    <definedName name="AmorVei_6">[2]EquiA!#REF!</definedName>
    <definedName name="AmorVei_6_4">[2]EquiA!#REF!</definedName>
    <definedName name="anb">#REF!</definedName>
    <definedName name="apc">#REF!</definedName>
    <definedName name="apmfs">#REF!</definedName>
    <definedName name="are">#REF!</definedName>
    <definedName name="_xlnm.Print_Area" localSheetId="0">'Codevasf - BDI Serviços '!$A$1:$H$29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>#REF!</definedName>
    <definedName name="BDIE">[3]Insumos!$D$5</definedName>
    <definedName name="bet">#REF!</definedName>
    <definedName name="biro">[2]PessA!#REF!</definedName>
    <definedName name="biro_1">[2]PessA!#REF!</definedName>
    <definedName name="biro_1_4">[2]PessA!#REF!</definedName>
    <definedName name="biro_4">[2]PessA!#REF!</definedName>
    <definedName name="biro_6">[2]PessA!#REF!</definedName>
    <definedName name="biro_6_4">[2]PessA!#REF!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ho" localSheetId="0">#REF!</definedName>
    <definedName name="cho" localSheetId="1">#REF!</definedName>
    <definedName name="cho">#REF!</definedName>
    <definedName name="cho_1">#N/A</definedName>
    <definedName name="cho_2">#N/A</definedName>
    <definedName name="cho_3">#N/A</definedName>
    <definedName name="cho_4">#N/A</definedName>
    <definedName name="ci" localSheetId="0">#REF!</definedName>
    <definedName name="ci" localSheetId="1">#REF!</definedName>
    <definedName name="ci">#REF!</definedName>
    <definedName name="ci_1">#N/A</definedName>
    <definedName name="ci_2">#N/A</definedName>
    <definedName name="ci_3">#N/A</definedName>
    <definedName name="ci_4">#N/A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#REF!</definedName>
    <definedName name="desm">#REF!</definedName>
    <definedName name="DespGer">[2]Tel!#REF!</definedName>
    <definedName name="DespGer_1">[2]Tel!#REF!</definedName>
    <definedName name="DespGer_1_4">[2]Tel!#REF!</definedName>
    <definedName name="DespGer_4">[2]Tel!#REF!</definedName>
    <definedName name="DespGer_6">[2]Tel!#REF!</definedName>
    <definedName name="DespGer_6_4">[2]Tel!#REF!</definedName>
    <definedName name="DIE">#REF!</definedName>
    <definedName name="DIF">#REF!</definedName>
    <definedName name="DistMed">[2]CombLub!#REF!</definedName>
    <definedName name="DistMed_1">[2]CombLub!#REF!</definedName>
    <definedName name="DistMed_1_4">[2]CombLub!#REF!</definedName>
    <definedName name="DistMed_4">[2]CombLub!#REF!</definedName>
    <definedName name="DistMed_6">[2]CombLub!#REF!</definedName>
    <definedName name="DistMed_6_4">[2]CombLub!#REF!</definedName>
    <definedName name="DistMedMP">[2]CombLub!#REF!</definedName>
    <definedName name="DistMedMP_1">[2]CombLub!#REF!</definedName>
    <definedName name="DistMedMP_1_4">[2]CombLub!#REF!</definedName>
    <definedName name="DistMedMP_4">[2]CombLub!#REF!</definedName>
    <definedName name="DistMedMP_6">[2]CombLub!#REF!</definedName>
    <definedName name="DistMedMP_6_4">[2]CombLub!#REF!</definedName>
    <definedName name="DKM">#REF!</definedName>
    <definedName name="E">#REF!</definedName>
    <definedName name="EB">[2]CombLub!#REF!</definedName>
    <definedName name="EB_1">[2]CombLub!#REF!</definedName>
    <definedName name="EB_1_4">[2]CombLub!#REF!</definedName>
    <definedName name="EB_4">[2]CombLub!#REF!</definedName>
    <definedName name="EB_6">[2]CombLub!#REF!</definedName>
    <definedName name="EB_6_4">[2]CombLub!#REF!</definedName>
    <definedName name="eCameta">[2]EquiA!#REF!</definedName>
    <definedName name="eCameta_1">[2]EquiA!#REF!</definedName>
    <definedName name="eCameta_1_4">[2]EquiA!#REF!</definedName>
    <definedName name="eCameta_4">[2]EquiA!#REF!</definedName>
    <definedName name="eCameta_6">[2]EquiA!#REF!</definedName>
    <definedName name="eCameta_6_4">[2]EquiA!#REF!</definedName>
    <definedName name="ecm">#REF!</definedName>
    <definedName name="eee">NA()</definedName>
    <definedName name="ele">#REF!</definedName>
    <definedName name="elr1_2">#REF!</definedName>
    <definedName name="elv50x40">#REF!</definedName>
    <definedName name="eMoto">[2]EquiA!#REF!</definedName>
    <definedName name="eMoto_1">[2]EquiA!#REF!</definedName>
    <definedName name="eMoto_1_4">[2]EquiA!#REF!</definedName>
    <definedName name="eMoto_4">[2]EquiA!#REF!</definedName>
    <definedName name="eMoto_6">[2]EquiA!#REF!</definedName>
    <definedName name="eMoto_6_4">[2]EquiA!#REF!</definedName>
    <definedName name="enc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pm2.5">#REF!</definedName>
    <definedName name="ER">NA()</definedName>
    <definedName name="esm">#REF!</definedName>
    <definedName name="est">#REF!</definedName>
    <definedName name="est1.5_15">#REF!</definedName>
    <definedName name="eVehLev">[4]EquiA!$B$5</definedName>
    <definedName name="Excel_BuiltIn__FilterDatabase">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>#REF!</definedName>
    <definedName name="Excel_BuiltIn_Print_Area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2_1_1">NA()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3">#N/A</definedName>
    <definedName name="Excel_BuiltIn_Print_Area_3_1">#REF!</definedName>
    <definedName name="Excel_BuiltIn_Print_Area_33_1">#REF!</definedName>
    <definedName name="Excel_BuiltIn_Print_Area_5_1">#REF!</definedName>
    <definedName name="Excel_BuiltIn_Print_Titles">#N/A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3">NA()</definedName>
    <definedName name="fajjadsjajkds">[2]CombLub!#REF!</definedName>
    <definedName name="fajjadsjajkds_1">[2]CombLub!#REF!</definedName>
    <definedName name="fajjadsjajkds_1_4">[2]CombLub!#REF!</definedName>
    <definedName name="fajjadsjajkds_4">[2]CombLub!#REF!</definedName>
    <definedName name="fajjadsjajkds_6">[2]CombLub!#REF!</definedName>
    <definedName name="fajjadsjajkds_6_4">[2]CombLub!#REF!</definedName>
    <definedName name="FATOR">NA()</definedName>
    <definedName name="fcm">#REF!</definedName>
    <definedName name="fer">#REF!</definedName>
    <definedName name="fossa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I">#REF!</definedName>
    <definedName name="GRP">#REF!</definedName>
    <definedName name="grx">#REF!</definedName>
    <definedName name="hid1_2">#REF!</definedName>
    <definedName name="InsInt">[2]Tel!#REF!</definedName>
    <definedName name="InsInt_1">[2]Tel!#REF!</definedName>
    <definedName name="InsInt_1_4">[2]Tel!#REF!</definedName>
    <definedName name="InsInt_4">[2]Tel!#REF!</definedName>
    <definedName name="InsInt_6">[2]Tel!#REF!</definedName>
    <definedName name="InsInt_6_4">[2]Tel!#REF!</definedName>
    <definedName name="InvEscri">[2]EquiA!#REF!</definedName>
    <definedName name="InvEscri_1">[2]EquiA!#REF!</definedName>
    <definedName name="InvEscri_1_4">[2]EquiA!#REF!</definedName>
    <definedName name="InvEscri_4">[2]EquiA!#REF!</definedName>
    <definedName name="InvEscri_6">[2]EquiA!#REF!</definedName>
    <definedName name="InvEscri_6_4">[2]EquiA!#REF!</definedName>
    <definedName name="InvVei">[2]EquiA!#REF!</definedName>
    <definedName name="InvVei_1">[2]EquiA!#REF!</definedName>
    <definedName name="InvVei_1_4">[2]EquiA!#REF!</definedName>
    <definedName name="InvVei_4">[2]EquiA!#REF!</definedName>
    <definedName name="InvVei_6">[2]EquiA!#REF!</definedName>
    <definedName name="InvVei_6_4">[2]EquiA!#REF!</definedName>
    <definedName name="InvVeia">[2]EquiA!#REF!</definedName>
    <definedName name="InvVeia_1">[2]EquiA!#REF!</definedName>
    <definedName name="InvVeia_1_4">[2]EquiA!#REF!</definedName>
    <definedName name="InvVeia_4">[2]EquiA!#REF!</definedName>
    <definedName name="InvVeia_6">[2]EquiA!#REF!</definedName>
    <definedName name="InvVeia_6_4">[2]EquiA!#REF!</definedName>
    <definedName name="ipf">#REF!</definedName>
    <definedName name="itus1">#REF!</definedName>
    <definedName name="jla1_220">#REF!</definedName>
    <definedName name="JRS">#REF!</definedName>
    <definedName name="Leituristas">[2]PessA!#REF!</definedName>
    <definedName name="Leituristas_1">[2]PessA!#REF!</definedName>
    <definedName name="Leituristas_1_4">[2]PessA!#REF!</definedName>
    <definedName name="Leituristas_4">[2]PessA!#REF!</definedName>
    <definedName name="Leituristas_6">[2]PessA!#REF!</definedName>
    <definedName name="Leituristas_6_4">[2]PessA!#REF!</definedName>
    <definedName name="lm6_3">#REF!</definedName>
    <definedName name="lnm">#REF!</definedName>
    <definedName name="lpb">#REF!</definedName>
    <definedName name="ls" localSheetId="0">#REF!</definedName>
    <definedName name="ls" localSheetId="1">#REF!</definedName>
    <definedName name="ls">#REF!</definedName>
    <definedName name="ls_1">#N/A</definedName>
    <definedName name="ls_2">#N/A</definedName>
    <definedName name="ls_3">#N/A</definedName>
    <definedName name="ls_4">#N/A</definedName>
    <definedName name="LSO">#REF!</definedName>
    <definedName name="lub" localSheetId="0">#REF!</definedName>
    <definedName name="lub" localSheetId="1">#REF!</definedName>
    <definedName name="lub">#REF!</definedName>
    <definedName name="lub_1">#REF!</definedName>
    <definedName name="lub_2">#N/A</definedName>
    <definedName name="lub_3">#N/A</definedName>
    <definedName name="lub_4">#N/A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dn">#REF!</definedName>
    <definedName name="meio" localSheetId="0">#REF!</definedName>
    <definedName name="meio" localSheetId="1">#REF!</definedName>
    <definedName name="meio">#REF!</definedName>
    <definedName name="meio_1">#N/A</definedName>
    <definedName name="meio_2">#N/A</definedName>
    <definedName name="meio_3">#N/A</definedName>
    <definedName name="meio_4">#N/A</definedName>
    <definedName name="MNI">#REF!</definedName>
    <definedName name="MNP">#REF!</definedName>
    <definedName name="motoristas">[2]EquiOM!#REF!</definedName>
    <definedName name="motoristas_1">[2]EquiOM!#REF!</definedName>
    <definedName name="motoristas_1_4">[2]EquiOM!#REF!</definedName>
    <definedName name="motoristas_4">[2]EquiOM!#REF!</definedName>
    <definedName name="motoristas_6">[2]EquiOM!#REF!</definedName>
    <definedName name="motoristas_6_4">[2]EquiOM!#REF!</definedName>
    <definedName name="mour">#REF!</definedName>
    <definedName name="mpm2.5">#REF!</definedName>
    <definedName name="msv">#REF!</definedName>
    <definedName name="niv">#REF!</definedName>
    <definedName name="nome">#REF!</definedName>
    <definedName name="nome_4">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od" localSheetId="0">#REF!</definedName>
    <definedName name="od" localSheetId="1">#REF!</definedName>
    <definedName name="od">#REF!</definedName>
    <definedName name="od_1">#N/A</definedName>
    <definedName name="od_2">#N/A</definedName>
    <definedName name="od_3">#N/A</definedName>
    <definedName name="od_4">#N/A</definedName>
    <definedName name="odi">#REF!</definedName>
    <definedName name="of" localSheetId="0">#REF!</definedName>
    <definedName name="of" localSheetId="1">#REF!</definedName>
    <definedName name="of">#REF!</definedName>
    <definedName name="of_1">#N/A</definedName>
    <definedName name="of_2">#N/A</definedName>
    <definedName name="of_3">#N/A</definedName>
    <definedName name="of_4">#N/A</definedName>
    <definedName name="ofc">[5]Insumos!$D$9</definedName>
    <definedName name="ofi">#REF!</definedName>
    <definedName name="OGU">#REF!</definedName>
    <definedName name="oli">#REF!</definedName>
    <definedName name="pcf60x210">#REF!</definedName>
    <definedName name="pcf80x200">#REF!</definedName>
    <definedName name="pcf80x210">#REF!</definedName>
    <definedName name="pcfc">#REF!</definedName>
    <definedName name="pdm" localSheetId="0">#REF!</definedName>
    <definedName name="pdm" localSheetId="1">#REF!</definedName>
    <definedName name="pdm">#REF!</definedName>
    <definedName name="pdm_1">#REF!</definedName>
    <definedName name="pdm_2">#N/A</definedName>
    <definedName name="pdm_3">#N/A</definedName>
    <definedName name="pdm_4">#N/A</definedName>
    <definedName name="pedra" localSheetId="0">#REF!</definedName>
    <definedName name="pedra" localSheetId="1">#REF!</definedName>
    <definedName name="pedra">#REF!</definedName>
    <definedName name="pedra_1">#N/A</definedName>
    <definedName name="pedra_2">#N/A</definedName>
    <definedName name="pedra_3">#N/A</definedName>
    <definedName name="pedra_4">#N/A</definedName>
    <definedName name="pes">#REF!</definedName>
    <definedName name="pig">#REF!</definedName>
    <definedName name="PII">#REF!</definedName>
    <definedName name="PIP">#REF!</definedName>
    <definedName name="planilha">NA()</definedName>
    <definedName name="planilha_1">NA()</definedName>
    <definedName name="plc">#REF!</definedName>
    <definedName name="plc2.5">#REF!</definedName>
    <definedName name="PMS">#REF!</definedName>
    <definedName name="pont">#REF!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rt" localSheetId="0">#REF!</definedName>
    <definedName name="port" localSheetId="1">#REF!</definedName>
    <definedName name="port">#REF!</definedName>
    <definedName name="port_1">#N/A</definedName>
    <definedName name="port_2">#N/A</definedName>
    <definedName name="port_3">#N/A</definedName>
    <definedName name="port_4">#N/A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F" localSheetId="0">#REF!</definedName>
    <definedName name="PREF" localSheetId="1">#REF!</definedName>
    <definedName name="PREF">#REF!</definedName>
    <definedName name="pref_1">#REF!</definedName>
    <definedName name="PREF_2">#N/A</definedName>
    <definedName name="PREF_3">#N/A</definedName>
    <definedName name="pref_4">#REF!</definedName>
    <definedName name="prf">#REF!</definedName>
    <definedName name="prg">#REF!</definedName>
    <definedName name="PROJ">#REF!</definedName>
    <definedName name="prtm">#REF!</definedName>
    <definedName name="ptt3x2">#REF!</definedName>
    <definedName name="qgm">#REF!</definedName>
    <definedName name="rdt13.8">#REF!</definedName>
    <definedName name="rec">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rrrrrrrrrrrr" localSheetId="0">#REF!</definedName>
    <definedName name="rrrrrrrrrrrr" localSheetId="1">#REF!</definedName>
    <definedName name="rrrrrrrrrrrr">#REF!</definedName>
    <definedName name="rrrrrrrrrrrr_1">#N/A</definedName>
    <definedName name="rrrrrrrrrrrr_2">#N/A</definedName>
    <definedName name="rrrrrrrrrrrr_3">#N/A</definedName>
    <definedName name="rrrrrrrrrrrr_4">#N/A</definedName>
    <definedName name="ruas" localSheetId="0">#REF!</definedName>
    <definedName name="ruas" localSheetId="1">#REF!</definedName>
    <definedName name="ruas">#REF!</definedName>
    <definedName name="ruas_1">#N/A</definedName>
    <definedName name="ruas_2">#N/A</definedName>
    <definedName name="ruas_3">#N/A</definedName>
    <definedName name="ruas_4">#N/A</definedName>
    <definedName name="s14_">#REF!</definedName>
    <definedName name="SAL">#REF!</definedName>
    <definedName name="se" localSheetId="0">#REF!</definedName>
    <definedName name="se" localSheetId="1">#REF!</definedName>
    <definedName name="se">#REF!</definedName>
    <definedName name="se_1">#N/A</definedName>
    <definedName name="se_2">#N/A</definedName>
    <definedName name="se_3">#N/A</definedName>
    <definedName name="se_4">#N/A</definedName>
    <definedName name="seat15">#REF!</definedName>
    <definedName name="sin">#REF!</definedName>
    <definedName name="sollimp">#REF!</definedName>
    <definedName name="sOpRadio">[2]PessA!#REF!</definedName>
    <definedName name="sOpRadio_1">[2]PessA!#REF!</definedName>
    <definedName name="sOpRadio_1_4">[2]PessA!#REF!</definedName>
    <definedName name="sOpRadio_4">[2]PessA!#REF!</definedName>
    <definedName name="sOpRadio_6">[2]PessA!#REF!</definedName>
    <definedName name="sOpRadio_6_4">[2]PessA!#REF!</definedName>
    <definedName name="sRespOM">[2]PessA!#REF!</definedName>
    <definedName name="sRespOM_1">[2]PessA!#REF!</definedName>
    <definedName name="sRespOM_1_4">[2]PessA!#REF!</definedName>
    <definedName name="sRespOM_4">[2]PessA!#REF!</definedName>
    <definedName name="sRespOM_6">[2]PessA!#REF!</definedName>
    <definedName name="sRespOM_6_4">[2]PessA!#REF!</definedName>
    <definedName name="srv">#REF!</definedName>
    <definedName name="sum">#REF!</definedName>
    <definedName name="svt">#REF!</definedName>
    <definedName name="sx" localSheetId="0">#REF!</definedName>
    <definedName name="sx" localSheetId="1">#REF!</definedName>
    <definedName name="sx">#REF!</definedName>
    <definedName name="sx_1">#N/A</definedName>
    <definedName name="sx_2">#N/A</definedName>
    <definedName name="sx_3">#N/A</definedName>
    <definedName name="sx_4">#N/A</definedName>
    <definedName name="sxo">#REF!</definedName>
    <definedName name="tb100cm" localSheetId="0">#REF!</definedName>
    <definedName name="tb100cm" localSheetId="1">#REF!</definedName>
    <definedName name="tb100cm">#REF!</definedName>
    <definedName name="tb100cm_1">#N/A</definedName>
    <definedName name="tb100cm_2">#N/A</definedName>
    <definedName name="tb100cm_3">#N/A</definedName>
    <definedName name="tb100cm_4">#N/A</definedName>
    <definedName name="tbv">#REF!</definedName>
    <definedName name="ted">#REF!</definedName>
    <definedName name="TelO">[2]Tel!#REF!</definedName>
    <definedName name="TelO_1">[2]Tel!#REF!</definedName>
    <definedName name="TelO_1_4">[2]Tel!#REF!</definedName>
    <definedName name="TelO_4">[2]Tel!#REF!</definedName>
    <definedName name="TelO_6">[2]Tel!#REF!</definedName>
    <definedName name="TelO_6_4">[2]Tel!#REF!</definedName>
    <definedName name="ter">#REF!</definedName>
    <definedName name="tes">#REF!</definedName>
    <definedName name="teste">[2]PessA!#REF!</definedName>
    <definedName name="teste_1">[2]PessA!#REF!</definedName>
    <definedName name="teste_1_4">[2]PessA!#REF!</definedName>
    <definedName name="teste_4">[2]PessA!#REF!</definedName>
    <definedName name="teste_6">[2]PessA!#REF!</definedName>
    <definedName name="teste_6_4">[2]PessA!#REF!</definedName>
    <definedName name="tic">[5]Insumos!$D$13</definedName>
    <definedName name="TID">#REF!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al" localSheetId="0">#REF!</definedName>
    <definedName name="total" localSheetId="1">#REF!</definedName>
    <definedName name="total">#REF!</definedName>
    <definedName name="total_1">#N/A</definedName>
    <definedName name="total_2">#N/A</definedName>
    <definedName name="total_3">#N/A</definedName>
    <definedName name="total_4">#N/A</definedName>
    <definedName name="TOTAL_RESUMO">NA()</definedName>
    <definedName name="TotCrP">[2]CombLub!#REF!</definedName>
    <definedName name="TotCrP_1">[2]CombLub!#REF!</definedName>
    <definedName name="TotCrP_1_4">[2]CombLub!#REF!</definedName>
    <definedName name="TotCrP_4">[2]CombLub!#REF!</definedName>
    <definedName name="TotCrP_6">[2]CombLub!#REF!</definedName>
    <definedName name="TotCrP_6_4">[2]CombLub!#REF!</definedName>
    <definedName name="TotUSM">[2]CombLub!#REF!</definedName>
    <definedName name="TotUSM_1">[2]CombLub!#REF!</definedName>
    <definedName name="TotUSM_1_4">[2]CombLub!#REF!</definedName>
    <definedName name="TotUSM_4">[2]CombLub!#REF!</definedName>
    <definedName name="TotUSM_6">[2]CombLub!#REF!</definedName>
    <definedName name="TotUSM_6_4">[2]CombLub!#REF!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ansp">[2]Tel!#REF!</definedName>
    <definedName name="transp_1">[2]Tel!#REF!</definedName>
    <definedName name="transp_1_4">[2]Tel!#REF!</definedName>
    <definedName name="transp_4">[2]Tel!#REF!</definedName>
    <definedName name="transp_6">[2]Tel!#REF!</definedName>
    <definedName name="transp_6_4">[2]Tel!#REF!</definedName>
    <definedName name="trb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II">#REF!</definedName>
    <definedName name="VIP">#REF!</definedName>
    <definedName name="VLR">#REF!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w">NA()</definedName>
    <definedName name="xxxxx">#REF!</definedName>
    <definedName name="xxxxxxxxxxxxxx">#REF!</definedName>
    <definedName name="zar">#REF!</definedName>
  </definedNames>
  <calcPr calcId="145621"/>
</workbook>
</file>

<file path=xl/calcChain.xml><?xml version="1.0" encoding="utf-8"?>
<calcChain xmlns="http://schemas.openxmlformats.org/spreadsheetml/2006/main">
  <c r="E24" i="3" l="1"/>
  <c r="E25" i="3" s="1"/>
  <c r="E26" i="3" s="1"/>
  <c r="F28" i="2"/>
  <c r="H28" i="2"/>
  <c r="I28" i="2"/>
  <c r="F27" i="2"/>
  <c r="H27" i="2"/>
  <c r="I27" i="2"/>
  <c r="F26" i="2"/>
  <c r="H26" i="2"/>
  <c r="I26" i="2"/>
  <c r="F25" i="2"/>
  <c r="H25" i="2"/>
  <c r="I25" i="2"/>
  <c r="E25" i="2"/>
  <c r="E26" i="2"/>
  <c r="E27" i="3" l="1"/>
  <c r="E28" i="3" s="1"/>
  <c r="E27" i="2"/>
  <c r="E28" i="2" s="1"/>
  <c r="F46" i="5"/>
  <c r="F41" i="5"/>
  <c r="E41" i="5"/>
  <c r="D41" i="5"/>
  <c r="C41" i="5"/>
  <c r="B41" i="5"/>
  <c r="F33" i="5"/>
  <c r="F20" i="5"/>
  <c r="F48" i="5" s="1"/>
  <c r="C15" i="4"/>
  <c r="D26" i="4" s="1"/>
  <c r="D17" i="4" l="1"/>
  <c r="D16" i="4"/>
  <c r="D24" i="4"/>
  <c r="D18" i="4"/>
  <c r="D15" i="4"/>
  <c r="F4" i="3"/>
  <c r="H4" i="3" l="1"/>
  <c r="F22" i="3"/>
  <c r="H22" i="3" s="1"/>
  <c r="F21" i="3"/>
  <c r="H21" i="3" s="1"/>
  <c r="F20" i="3"/>
  <c r="H20" i="3" s="1"/>
  <c r="F19" i="3"/>
  <c r="H19" i="3" s="1"/>
  <c r="F18" i="3"/>
  <c r="H18" i="3" s="1"/>
  <c r="F17" i="3"/>
  <c r="H17" i="3" s="1"/>
  <c r="F16" i="3"/>
  <c r="H16" i="3" s="1"/>
  <c r="F15" i="3"/>
  <c r="H15" i="3" s="1"/>
  <c r="F14" i="3"/>
  <c r="H14" i="3" s="1"/>
  <c r="F13" i="3"/>
  <c r="H13" i="3" s="1"/>
  <c r="F12" i="3"/>
  <c r="F11" i="3"/>
  <c r="H11" i="3" s="1"/>
  <c r="F10" i="3"/>
  <c r="H10" i="3" s="1"/>
  <c r="F9" i="3"/>
  <c r="H9" i="3" s="1"/>
  <c r="F8" i="3"/>
  <c r="F7" i="3"/>
  <c r="H7" i="3" s="1"/>
  <c r="F6" i="3"/>
  <c r="H6" i="3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F5" i="3"/>
  <c r="H12" i="3" l="1"/>
  <c r="I12" i="3" s="1"/>
  <c r="H8" i="3"/>
  <c r="I8" i="3" s="1"/>
  <c r="H5" i="3"/>
  <c r="I5" i="3" s="1"/>
  <c r="F24" i="3"/>
  <c r="F25" i="3" s="1"/>
  <c r="F26" i="3" s="1"/>
  <c r="G16" i="3"/>
  <c r="I16" i="3" s="1"/>
  <c r="I6" i="3"/>
  <c r="I10" i="3"/>
  <c r="I14" i="3"/>
  <c r="I7" i="3"/>
  <c r="I9" i="3"/>
  <c r="I11" i="3"/>
  <c r="I13" i="3"/>
  <c r="I15" i="3"/>
  <c r="I4" i="3"/>
  <c r="F4" i="2"/>
  <c r="H4" i="2" s="1"/>
  <c r="H24" i="3" l="1"/>
  <c r="H25" i="3" s="1"/>
  <c r="H26" i="3" s="1"/>
  <c r="H27" i="3" s="1"/>
  <c r="H28" i="3" s="1"/>
  <c r="F27" i="3"/>
  <c r="F28" i="3" s="1"/>
  <c r="I4" i="2"/>
  <c r="G17" i="3"/>
  <c r="G5" i="2"/>
  <c r="G6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E24" i="2"/>
  <c r="H5" i="2" l="1"/>
  <c r="G7" i="2"/>
  <c r="H7" i="2" s="1"/>
  <c r="I7" i="2" s="1"/>
  <c r="H6" i="2"/>
  <c r="I6" i="2" s="1"/>
  <c r="G18" i="3"/>
  <c r="G8" i="2"/>
  <c r="F24" i="2"/>
  <c r="H8" i="2" l="1"/>
  <c r="I8" i="2" s="1"/>
  <c r="I17" i="3"/>
  <c r="G19" i="3"/>
  <c r="I18" i="3"/>
  <c r="I5" i="2"/>
  <c r="G9" i="2"/>
  <c r="H9" i="2" l="1"/>
  <c r="I9" i="2" s="1"/>
  <c r="G20" i="3"/>
  <c r="I19" i="3"/>
  <c r="G10" i="2"/>
  <c r="H10" i="2" l="1"/>
  <c r="I10" i="2" s="1"/>
  <c r="G21" i="3"/>
  <c r="I20" i="3"/>
  <c r="G11" i="2"/>
  <c r="H11" i="2" l="1"/>
  <c r="I11" i="2" s="1"/>
  <c r="G22" i="3"/>
  <c r="I22" i="3" s="1"/>
  <c r="G12" i="2"/>
  <c r="H12" i="2" l="1"/>
  <c r="I12" i="2" s="1"/>
  <c r="I21" i="3"/>
  <c r="I24" i="3" s="1"/>
  <c r="I25" i="3" s="1"/>
  <c r="I26" i="3" s="1"/>
  <c r="I27" i="3" s="1"/>
  <c r="I28" i="3" s="1"/>
  <c r="G13" i="2"/>
  <c r="H13" i="2" l="1"/>
  <c r="I13" i="2" s="1"/>
  <c r="G14" i="2"/>
  <c r="H14" i="2" l="1"/>
  <c r="I14" i="2" s="1"/>
  <c r="G15" i="2"/>
  <c r="H15" i="2" l="1"/>
  <c r="I15" i="2" s="1"/>
  <c r="G16" i="2"/>
  <c r="H16" i="2" l="1"/>
  <c r="I16" i="2" s="1"/>
  <c r="G17" i="2"/>
  <c r="H17" i="2" l="1"/>
  <c r="I17" i="2" s="1"/>
  <c r="G18" i="2"/>
  <c r="H18" i="2" l="1"/>
  <c r="I18" i="2" s="1"/>
  <c r="G19" i="2"/>
  <c r="H19" i="2" l="1"/>
  <c r="I19" i="2" s="1"/>
  <c r="G20" i="2"/>
  <c r="H20" i="2" l="1"/>
  <c r="I20" i="2" s="1"/>
  <c r="G21" i="2"/>
  <c r="H21" i="2" l="1"/>
  <c r="I21" i="2" s="1"/>
  <c r="G22" i="2"/>
  <c r="H22" i="2" s="1"/>
  <c r="I22" i="2" l="1"/>
  <c r="I24" i="2" s="1"/>
  <c r="H24" i="2"/>
</calcChain>
</file>

<file path=xl/sharedStrings.xml><?xml version="1.0" encoding="utf-8"?>
<sst xmlns="http://schemas.openxmlformats.org/spreadsheetml/2006/main" count="202" uniqueCount="126">
  <si>
    <t>Mensal</t>
  </si>
  <si>
    <t>Semestral</t>
  </si>
  <si>
    <t>X</t>
  </si>
  <si>
    <t>Descrição dos Serviços</t>
  </si>
  <si>
    <t>Frequência</t>
  </si>
  <si>
    <t>Verificar e eliminar sujeira na serpentina e na bandeja;</t>
  </si>
  <si>
    <t>Verificar a operação de drenagem de água da bandeja;</t>
  </si>
  <si>
    <t>Limpar evaporador e condensador;</t>
  </si>
  <si>
    <t>Verificar obstrução de sujeiras e aletas amassadas;</t>
  </si>
  <si>
    <t>Verificar o estado de conservação do isolamento;</t>
  </si>
  <si>
    <t>Verificar e eliminar sujeira, danos e corrosão;</t>
  </si>
  <si>
    <t>Verificar e eliminar as frestas dos filtros;</t>
  </si>
  <si>
    <t>Verificar o aperto dos bornes e das conexões elétricas;</t>
  </si>
  <si>
    <t>Verificar voltagem e amperagem;</t>
  </si>
  <si>
    <t>Medir e registrar tensão elétrica na alimentação do motor e compressor;</t>
  </si>
  <si>
    <t>Verificar a atuação dos dispositivos de proteção;</t>
  </si>
  <si>
    <t>Verificar ruídos e vibrações anormais;</t>
  </si>
  <si>
    <t>Verificar funcionamento e ajuste dos termostatos;</t>
  </si>
  <si>
    <t>Verificar vazamentos de gás;</t>
  </si>
  <si>
    <t>Verificar nível de óleo do compressor;</t>
  </si>
  <si>
    <t>Verificar a operação da válvula de expansão;</t>
  </si>
  <si>
    <t>Verificar resistência de isolamento dos motores e compressores;</t>
  </si>
  <si>
    <t>Verificar pressões de alta e baixa (se possível).</t>
  </si>
  <si>
    <t>Anual</t>
  </si>
  <si>
    <t>Qtde.total de aparelhos</t>
  </si>
  <si>
    <t>TOTAL</t>
  </si>
  <si>
    <t>Preço unitário por serviço/por aparelho</t>
  </si>
  <si>
    <t>Valor mensal total por serviço/por aparelhos</t>
  </si>
  <si>
    <t>Valor anual por serviço/por aparelhos</t>
  </si>
  <si>
    <t>Valor mensal unitário por serviço/por aparelho</t>
  </si>
  <si>
    <t>PLANILHA DE SERVIÇOS - FORMAÇÃO DE PREÇOS DA CODEVASF</t>
  </si>
  <si>
    <t>PLANILHA DE SERVIÇOS - FORMAÇÃO DE PREÇOS DO LICITANTE</t>
  </si>
  <si>
    <t xml:space="preserve">                                           Ministério da Integração Nacional - MI</t>
  </si>
  <si>
    <t xml:space="preserve">                                           Companhia  de  Desenvolvimento  dos  Vales  do  São  Francisco e do Parnaíba</t>
  </si>
  <si>
    <t xml:space="preserve">                                           2ª SUPERINTENDÊNCIA REGIONAL</t>
  </si>
  <si>
    <t>DETALHAMENTO DO BDI</t>
  </si>
  <si>
    <t>Serviços</t>
  </si>
  <si>
    <t>Item</t>
  </si>
  <si>
    <t>Descrição dos serviços</t>
  </si>
  <si>
    <t>Custo Direto (%)</t>
  </si>
  <si>
    <t>Preço de Venda (%)</t>
  </si>
  <si>
    <t>Administração Central (A)</t>
  </si>
  <si>
    <t>Impostos e Taxas (I)</t>
  </si>
  <si>
    <t>2.1</t>
  </si>
  <si>
    <t>ISS</t>
  </si>
  <si>
    <t>2.2</t>
  </si>
  <si>
    <t>PIS</t>
  </si>
  <si>
    <t>2.3</t>
  </si>
  <si>
    <t>Cofins</t>
  </si>
  <si>
    <t>3</t>
  </si>
  <si>
    <t>Taxa de Risco ( R)</t>
  </si>
  <si>
    <t>Despesas Financeiras (F)</t>
  </si>
  <si>
    <t>Lucro (L)</t>
  </si>
  <si>
    <t>BDI* (%)</t>
  </si>
  <si>
    <t>(*) BDI = ((1+A+R+F)/(1-(I+L))-1)*100</t>
  </si>
  <si>
    <t>SUB TOTAL</t>
  </si>
  <si>
    <t>DETALHAMENTO DOS ENCARGOS SOCIAIS</t>
  </si>
  <si>
    <t>DISCRIMINAÇÃO</t>
  </si>
  <si>
    <t>%</t>
  </si>
  <si>
    <t>A</t>
  </si>
  <si>
    <t>ENCARGOS SOCIAIS BÁSICOS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</si>
  <si>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</si>
  <si>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</si>
  <si>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</si>
  <si>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</si>
  <si>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</si>
  <si>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</si>
  <si>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</si>
  <si>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</si>
  <si>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</si>
  <si>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</si>
  <si>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</si>
  <si>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</si>
  <si>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</si>
  <si>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</si>
  <si>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</si>
  <si>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</si>
  <si>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</si>
  <si>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</si>
  <si>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</si>
  <si>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</si>
  <si>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 xml:space="preserve"> ENCARGOS SOCIAIS QUE RECEBEM INCIDÊNCIA DE "A"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</si>
  <si>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</si>
  <si>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</si>
  <si>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</si>
  <si>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</si>
  <si>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</si>
  <si>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</si>
  <si>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</si>
  <si>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</si>
  <si>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</si>
  <si>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</si>
  <si>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</si>
  <si>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</si>
  <si>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</si>
  <si>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</si>
  <si>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</si>
  <si>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</si>
  <si>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</si>
  <si>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</si>
  <si>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</si>
  <si>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</si>
  <si>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</si>
  <si>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</si>
  <si>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 xml:space="preserve"> ENCARGOS SOCIAIS QUE NÃO RECEBEM INCIDÊNCIA DE "A"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</si>
  <si>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</si>
  <si>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</si>
  <si>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</si>
  <si>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</si>
  <si>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</si>
  <si>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</si>
  <si>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</si>
  <si>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</si>
  <si>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</si>
  <si>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</si>
  <si>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</si>
  <si>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</si>
  <si>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 xml:space="preserve"> REINCIDÊNCIAS</t>
  </si>
  <si>
    <t>D1</t>
  </si>
  <si>
    <t>Reincidência de Grupo A sobre Grupo B</t>
  </si>
  <si>
    <t>D2</t>
  </si>
  <si>
    <t>Reincidência de Grupo A sobre Aviso Prévio Trabalhado e
Reincidência do FGTS sobre Aviso Prévio Indenizado</t>
  </si>
  <si>
    <t>SUBTOTAL DE "D"</t>
  </si>
  <si>
    <t>TOTAIS DE ENCARGOS SOCIAIS</t>
  </si>
  <si>
    <t>ENCARGOS SOCIAIS</t>
  </si>
  <si>
    <t xml:space="preserve">BDI (25,93%)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</si>
</sst>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10"/>
      <name val="MS Sans Serif"/>
      <family val="2"/>
    </font>
    <font>
      <sz val="8"/>
      <name val="Arial"/>
      <family val="2"/>
    </font>
    <font>
      <b/>
      <u/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theme="0" tint="-0.249977111117893"/>
        <bgColor indexed="23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 style="double">
        <color indexed="64"/>
      </right>
      <top style="double">
        <color indexed="8"/>
      </top>
      <bottom style="double">
        <color indexed="64"/>
      </bottom>
      <diagonal/>
    </border>
    <border>
      <left style="double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64"/>
      </right>
      <top/>
      <bottom style="double">
        <color indexed="8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8" fillId="0" borderId="0"/>
    <xf numFmtId="40" fontId="8" fillId="0" borderId="0" applyFill="0" applyBorder="0" applyAlignment="0" applyProtection="0"/>
  </cellStyleXfs>
  <cellXfs count="88">
    <xf numFmtId="0" fontId="0" fillId="0" borderId="0" xfId="0"/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justify" vertical="justify" wrapText="1"/>
    </xf>
    <xf numFmtId="44" fontId="3" fillId="0" borderId="1" xfId="1" applyFont="1" applyBorder="1" applyAlignment="1" applyProtection="1">
      <alignment horizontal="center" vertical="center"/>
    </xf>
    <xf numFmtId="44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justify" vertical="justify"/>
    </xf>
    <xf numFmtId="44" fontId="4" fillId="0" borderId="1" xfId="0" applyNumberFormat="1" applyFont="1" applyBorder="1" applyAlignment="1" applyProtection="1">
      <alignment horizontal="center" vertical="center"/>
    </xf>
    <xf numFmtId="44" fontId="3" fillId="2" borderId="1" xfId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0" fontId="5" fillId="3" borderId="0" xfId="3" applyFont="1" applyFill="1" applyAlignment="1">
      <alignment horizontal="center"/>
    </xf>
    <xf numFmtId="0" fontId="5" fillId="3" borderId="0" xfId="3" applyFont="1" applyFill="1" applyAlignment="1">
      <alignment horizontal="left"/>
    </xf>
    <xf numFmtId="0" fontId="5" fillId="0" borderId="0" xfId="3" applyFont="1"/>
    <xf numFmtId="0" fontId="6" fillId="0" borderId="0" xfId="4" applyFont="1" applyAlignment="1">
      <alignment horizontal="center"/>
    </xf>
    <xf numFmtId="0" fontId="7" fillId="0" borderId="0" xfId="4" applyFont="1"/>
    <xf numFmtId="0" fontId="7" fillId="0" borderId="5" xfId="4" applyFont="1" applyBorder="1" applyAlignment="1">
      <alignment horizontal="center"/>
    </xf>
    <xf numFmtId="0" fontId="7" fillId="0" borderId="5" xfId="4" applyFont="1" applyBorder="1"/>
    <xf numFmtId="0" fontId="6" fillId="4" borderId="5" xfId="4" applyFont="1" applyFill="1" applyBorder="1" applyAlignment="1">
      <alignment horizontal="center" vertical="center"/>
    </xf>
    <xf numFmtId="0" fontId="6" fillId="4" borderId="5" xfId="4" applyFont="1" applyFill="1" applyBorder="1" applyAlignment="1">
      <alignment horizontal="center" vertical="center" wrapText="1"/>
    </xf>
    <xf numFmtId="0" fontId="6" fillId="0" borderId="5" xfId="4" applyFont="1" applyBorder="1" applyAlignment="1">
      <alignment horizontal="center"/>
    </xf>
    <xf numFmtId="0" fontId="6" fillId="0" borderId="5" xfId="4" applyFont="1" applyBorder="1"/>
    <xf numFmtId="10" fontId="6" fillId="0" borderId="5" xfId="4" applyNumberFormat="1" applyFont="1" applyBorder="1"/>
    <xf numFmtId="10" fontId="7" fillId="0" borderId="0" xfId="4" applyNumberFormat="1" applyFont="1"/>
    <xf numFmtId="10" fontId="7" fillId="0" borderId="5" xfId="4" applyNumberFormat="1" applyFont="1" applyBorder="1"/>
    <xf numFmtId="49" fontId="7" fillId="0" borderId="5" xfId="4" applyNumberFormat="1" applyFont="1" applyBorder="1" applyAlignment="1">
      <alignment horizontal="right"/>
    </xf>
    <xf numFmtId="49" fontId="7" fillId="0" borderId="5" xfId="4" applyNumberFormat="1" applyFont="1" applyBorder="1" applyAlignment="1">
      <alignment horizontal="center"/>
    </xf>
    <xf numFmtId="49" fontId="6" fillId="0" borderId="5" xfId="4" applyNumberFormat="1" applyFont="1" applyBorder="1" applyAlignment="1">
      <alignment horizontal="center"/>
    </xf>
    <xf numFmtId="4" fontId="7" fillId="0" borderId="5" xfId="4" applyNumberFormat="1" applyFont="1" applyBorder="1"/>
    <xf numFmtId="0" fontId="7" fillId="4" borderId="5" xfId="4" applyFont="1" applyFill="1" applyBorder="1" applyAlignment="1">
      <alignment horizontal="center"/>
    </xf>
    <xf numFmtId="0" fontId="6" fillId="4" borderId="5" xfId="4" applyFont="1" applyFill="1" applyBorder="1" applyAlignment="1">
      <alignment horizontal="center"/>
    </xf>
    <xf numFmtId="4" fontId="7" fillId="4" borderId="5" xfId="4" applyNumberFormat="1" applyFont="1" applyFill="1" applyBorder="1"/>
    <xf numFmtId="0" fontId="7" fillId="0" borderId="5" xfId="4" applyFont="1" applyBorder="1" applyAlignment="1">
      <alignment horizontal="left"/>
    </xf>
    <xf numFmtId="0" fontId="7" fillId="0" borderId="0" xfId="4" applyFont="1" applyAlignment="1">
      <alignment horizontal="center"/>
    </xf>
    <xf numFmtId="44" fontId="3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0" fontId="5" fillId="3" borderId="0" xfId="3" applyFont="1" applyFill="1"/>
    <xf numFmtId="0" fontId="7" fillId="0" borderId="0" xfId="5" applyFont="1" applyAlignment="1">
      <alignment vertical="center"/>
    </xf>
    <xf numFmtId="0" fontId="7" fillId="0" borderId="0" xfId="6" applyFont="1" applyAlignment="1">
      <alignment vertical="center"/>
    </xf>
    <xf numFmtId="0" fontId="9" fillId="0" borderId="0" xfId="5" applyFont="1" applyAlignment="1">
      <alignment vertical="center"/>
    </xf>
    <xf numFmtId="0" fontId="6" fillId="0" borderId="12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7" fillId="0" borderId="15" xfId="5" applyFont="1" applyBorder="1" applyAlignment="1">
      <alignment horizontal="center" vertical="center"/>
    </xf>
    <xf numFmtId="10" fontId="7" fillId="0" borderId="16" xfId="7" applyNumberFormat="1" applyFont="1" applyFill="1" applyBorder="1" applyAlignment="1" applyProtection="1">
      <alignment horizontal="center"/>
    </xf>
    <xf numFmtId="10" fontId="7" fillId="0" borderId="17" xfId="7" applyNumberFormat="1" applyFont="1" applyFill="1" applyBorder="1" applyAlignment="1" applyProtection="1">
      <alignment horizontal="center"/>
    </xf>
    <xf numFmtId="10" fontId="6" fillId="0" borderId="20" xfId="6" applyNumberFormat="1" applyFont="1" applyBorder="1" applyAlignment="1">
      <alignment horizontal="center"/>
    </xf>
    <xf numFmtId="0" fontId="6" fillId="0" borderId="24" xfId="5" applyFont="1" applyBorder="1" applyAlignment="1">
      <alignment horizontal="center" vertical="center"/>
    </xf>
    <xf numFmtId="10" fontId="7" fillId="0" borderId="26" xfId="7" applyNumberFormat="1" applyFont="1" applyFill="1" applyBorder="1" applyAlignment="1" applyProtection="1">
      <alignment horizontal="center"/>
    </xf>
    <xf numFmtId="0" fontId="7" fillId="0" borderId="27" xfId="5" applyFont="1" applyBorder="1" applyAlignment="1">
      <alignment horizontal="center" vertical="center"/>
    </xf>
    <xf numFmtId="10" fontId="7" fillId="0" borderId="28" xfId="7" applyNumberFormat="1" applyFont="1" applyFill="1" applyBorder="1" applyAlignment="1" applyProtection="1">
      <alignment horizontal="center"/>
    </xf>
    <xf numFmtId="0" fontId="7" fillId="0" borderId="29" xfId="6" applyFont="1" applyBorder="1" applyAlignment="1">
      <alignment horizontal="left"/>
    </xf>
    <xf numFmtId="10" fontId="6" fillId="0" borderId="32" xfId="7" applyNumberFormat="1" applyFont="1" applyFill="1" applyBorder="1" applyAlignment="1" applyProtection="1">
      <alignment horizontal="center" vertical="center"/>
    </xf>
    <xf numFmtId="9" fontId="3" fillId="0" borderId="0" xfId="2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6" fillId="0" borderId="5" xfId="4" applyFont="1" applyBorder="1" applyAlignment="1">
      <alignment horizontal="center"/>
    </xf>
    <xf numFmtId="0" fontId="7" fillId="0" borderId="5" xfId="4" applyFont="1" applyBorder="1" applyAlignment="1">
      <alignment horizontal="center"/>
    </xf>
    <xf numFmtId="0" fontId="7" fillId="0" borderId="5" xfId="6" applyFont="1" applyBorder="1" applyAlignment="1">
      <alignment horizontal="left"/>
    </xf>
    <xf numFmtId="0" fontId="10" fillId="4" borderId="6" xfId="5" applyFont="1" applyFill="1" applyBorder="1" applyAlignment="1">
      <alignment horizontal="center" vertical="center"/>
    </xf>
    <xf numFmtId="0" fontId="7" fillId="0" borderId="6" xfId="5" applyFont="1" applyBorder="1" applyAlignment="1">
      <alignment horizontal="center" vertical="top"/>
    </xf>
    <xf numFmtId="0" fontId="7" fillId="0" borderId="7" xfId="5" applyFont="1" applyBorder="1" applyAlignment="1">
      <alignment horizontal="center" vertical="center"/>
    </xf>
    <xf numFmtId="0" fontId="7" fillId="0" borderId="8" xfId="5" applyFont="1" applyBorder="1" applyAlignment="1">
      <alignment horizontal="center" vertical="center"/>
    </xf>
    <xf numFmtId="0" fontId="7" fillId="0" borderId="10" xfId="5" applyFont="1" applyBorder="1" applyAlignment="1">
      <alignment horizontal="center" vertical="center"/>
    </xf>
    <xf numFmtId="0" fontId="7" fillId="0" borderId="1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1" xfId="5" applyFont="1" applyBorder="1" applyAlignment="1">
      <alignment horizontal="center" vertical="center"/>
    </xf>
    <xf numFmtId="0" fontId="6" fillId="0" borderId="13" xfId="5" applyFont="1" applyBorder="1" applyAlignment="1">
      <alignment horizontal="left" vertical="center"/>
    </xf>
    <xf numFmtId="0" fontId="6" fillId="0" borderId="18" xfId="5" applyFont="1" applyBorder="1" applyAlignment="1">
      <alignment horizontal="right" vertical="center"/>
    </xf>
    <xf numFmtId="0" fontId="6" fillId="0" borderId="19" xfId="5" applyFont="1" applyBorder="1" applyAlignment="1">
      <alignment horizontal="right" vertical="center"/>
    </xf>
    <xf numFmtId="0" fontId="7" fillId="5" borderId="21" xfId="5" applyFont="1" applyFill="1" applyBorder="1" applyAlignment="1">
      <alignment horizontal="center" vertical="center"/>
    </xf>
    <xf numFmtId="0" fontId="7" fillId="5" borderId="22" xfId="5" applyFont="1" applyFill="1" applyBorder="1" applyAlignment="1">
      <alignment horizontal="center" vertical="center"/>
    </xf>
    <xf numFmtId="0" fontId="7" fillId="5" borderId="23" xfId="5" applyFont="1" applyFill="1" applyBorder="1" applyAlignment="1">
      <alignment horizontal="center" vertical="center"/>
    </xf>
    <xf numFmtId="0" fontId="6" fillId="0" borderId="25" xfId="5" applyFont="1" applyBorder="1" applyAlignment="1">
      <alignment horizontal="left" vertical="center"/>
    </xf>
    <xf numFmtId="0" fontId="7" fillId="0" borderId="5" xfId="5" applyFont="1" applyBorder="1" applyAlignment="1">
      <alignment horizontal="left" vertical="center" wrapText="1"/>
    </xf>
    <xf numFmtId="0" fontId="6" fillId="0" borderId="30" xfId="5" applyNumberFormat="1" applyFont="1" applyBorder="1" applyAlignment="1">
      <alignment horizontal="right" vertical="center"/>
    </xf>
    <xf numFmtId="0" fontId="6" fillId="0" borderId="31" xfId="5" applyNumberFormat="1" applyFont="1" applyBorder="1" applyAlignment="1">
      <alignment horizontal="right" vertical="center"/>
    </xf>
    <xf numFmtId="0" fontId="7" fillId="0" borderId="5" xfId="5" applyFont="1" applyBorder="1" applyAlignment="1">
      <alignment horizontal="left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justify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10" fontId="6" fillId="6" borderId="5" xfId="4" applyNumberFormat="1" applyFont="1" applyFill="1" applyBorder="1"/>
    <xf numFmtId="0" fontId="4" fillId="0" borderId="1" xfId="0" applyFont="1" applyBorder="1" applyAlignment="1" applyProtection="1">
      <alignment horizontal="center" vertical="center"/>
    </xf>
  </cellXfs>
  <cellStyles count="8">
    <cellStyle name="Moeda" xfId="1" builtinId="4"/>
    <cellStyle name="Normal" xfId="0" builtinId="0"/>
    <cellStyle name="Normal 2 2" xfId="3"/>
    <cellStyle name="Normal 2 3" xfId="6"/>
    <cellStyle name="Normal 3" xfId="4"/>
    <cellStyle name="Normal_PP-VI" xfId="5"/>
    <cellStyle name="Porcentagem" xfId="2" builtinId="5"/>
    <cellStyle name="Separador de milhares 2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1266825</xdr:colOff>
          <xdr:row>3</xdr:row>
          <xdr:rowOff>0</xdr:rowOff>
        </xdr:to>
        <xdr:sp macro="" textlink="">
          <xdr:nvSpPr>
            <xdr:cNvPr id="4097" name="Picture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1247775</xdr:colOff>
          <xdr:row>3</xdr:row>
          <xdr:rowOff>9525</xdr:rowOff>
        </xdr:to>
        <xdr:sp macro="" textlink="">
          <xdr:nvSpPr>
            <xdr:cNvPr id="5121" name="Picture 460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0</xdr:rowOff>
        </xdr:from>
        <xdr:to>
          <xdr:col>0</xdr:col>
          <xdr:colOff>2400300</xdr:colOff>
          <xdr:row>0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0</xdr:rowOff>
        </xdr:from>
        <xdr:to>
          <xdr:col>0</xdr:col>
          <xdr:colOff>2400300</xdr:colOff>
          <xdr:row>0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ONTAL2\Vira%20Beiju\Documents%20and%20Settings\ilsa.lima\Meus%20documentos\GRD-UEP\GRD-UEP%202009\PLANILHAS\Joca%20Marques\UNIDADES%20ESCOLARES\escola\Or&#231;am_Escola%202%20salas_Joca%20Marques-M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ária"/>
      <sheetName val="Composições"/>
      <sheetName val="Insumos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8"/>
  <sheetViews>
    <sheetView showGridLines="0" view="pageBreakPreview" zoomScaleNormal="85" zoomScaleSheetLayoutView="100" workbookViewId="0">
      <selection activeCell="E7" sqref="E7"/>
    </sheetView>
  </sheetViews>
  <sheetFormatPr defaultColWidth="11.42578125" defaultRowHeight="96.75" customHeight="1" x14ac:dyDescent="0.2"/>
  <cols>
    <col min="1" max="1" width="7" style="34" customWidth="1"/>
    <col min="2" max="2" width="30.42578125" style="16" customWidth="1"/>
    <col min="3" max="3" width="12.28515625" style="16" customWidth="1"/>
    <col min="4" max="4" width="11.140625" style="16" customWidth="1"/>
    <col min="5" max="5" width="11" style="16" customWidth="1"/>
    <col min="6" max="6" width="9.42578125" style="16" customWidth="1"/>
    <col min="7" max="8" width="14.42578125" style="16" customWidth="1"/>
    <col min="9" max="256" width="11.42578125" style="16"/>
    <col min="257" max="257" width="7" style="16" customWidth="1"/>
    <col min="258" max="258" width="30.42578125" style="16" customWidth="1"/>
    <col min="259" max="259" width="12.28515625" style="16" customWidth="1"/>
    <col min="260" max="260" width="11.140625" style="16" customWidth="1"/>
    <col min="261" max="261" width="11" style="16" customWidth="1"/>
    <col min="262" max="262" width="9.42578125" style="16" customWidth="1"/>
    <col min="263" max="264" width="14.42578125" style="16" customWidth="1"/>
    <col min="265" max="512" width="11.42578125" style="16"/>
    <col min="513" max="513" width="7" style="16" customWidth="1"/>
    <col min="514" max="514" width="30.42578125" style="16" customWidth="1"/>
    <col min="515" max="515" width="12.28515625" style="16" customWidth="1"/>
    <col min="516" max="516" width="11.140625" style="16" customWidth="1"/>
    <col min="517" max="517" width="11" style="16" customWidth="1"/>
    <col min="518" max="518" width="9.42578125" style="16" customWidth="1"/>
    <col min="519" max="520" width="14.42578125" style="16" customWidth="1"/>
    <col min="521" max="768" width="11.42578125" style="16"/>
    <col min="769" max="769" width="7" style="16" customWidth="1"/>
    <col min="770" max="770" width="30.42578125" style="16" customWidth="1"/>
    <col min="771" max="771" width="12.28515625" style="16" customWidth="1"/>
    <col min="772" max="772" width="11.140625" style="16" customWidth="1"/>
    <col min="773" max="773" width="11" style="16" customWidth="1"/>
    <col min="774" max="774" width="9.42578125" style="16" customWidth="1"/>
    <col min="775" max="776" width="14.42578125" style="16" customWidth="1"/>
    <col min="777" max="1024" width="11.42578125" style="16"/>
    <col min="1025" max="1025" width="7" style="16" customWidth="1"/>
    <col min="1026" max="1026" width="30.42578125" style="16" customWidth="1"/>
    <col min="1027" max="1027" width="12.28515625" style="16" customWidth="1"/>
    <col min="1028" max="1028" width="11.140625" style="16" customWidth="1"/>
    <col min="1029" max="1029" width="11" style="16" customWidth="1"/>
    <col min="1030" max="1030" width="9.42578125" style="16" customWidth="1"/>
    <col min="1031" max="1032" width="14.42578125" style="16" customWidth="1"/>
    <col min="1033" max="1280" width="11.42578125" style="16"/>
    <col min="1281" max="1281" width="7" style="16" customWidth="1"/>
    <col min="1282" max="1282" width="30.42578125" style="16" customWidth="1"/>
    <col min="1283" max="1283" width="12.28515625" style="16" customWidth="1"/>
    <col min="1284" max="1284" width="11.140625" style="16" customWidth="1"/>
    <col min="1285" max="1285" width="11" style="16" customWidth="1"/>
    <col min="1286" max="1286" width="9.42578125" style="16" customWidth="1"/>
    <col min="1287" max="1288" width="14.42578125" style="16" customWidth="1"/>
    <col min="1289" max="1536" width="11.42578125" style="16"/>
    <col min="1537" max="1537" width="7" style="16" customWidth="1"/>
    <col min="1538" max="1538" width="30.42578125" style="16" customWidth="1"/>
    <col min="1539" max="1539" width="12.28515625" style="16" customWidth="1"/>
    <col min="1540" max="1540" width="11.140625" style="16" customWidth="1"/>
    <col min="1541" max="1541" width="11" style="16" customWidth="1"/>
    <col min="1542" max="1542" width="9.42578125" style="16" customWidth="1"/>
    <col min="1543" max="1544" width="14.42578125" style="16" customWidth="1"/>
    <col min="1545" max="1792" width="11.42578125" style="16"/>
    <col min="1793" max="1793" width="7" style="16" customWidth="1"/>
    <col min="1794" max="1794" width="30.42578125" style="16" customWidth="1"/>
    <col min="1795" max="1795" width="12.28515625" style="16" customWidth="1"/>
    <col min="1796" max="1796" width="11.140625" style="16" customWidth="1"/>
    <col min="1797" max="1797" width="11" style="16" customWidth="1"/>
    <col min="1798" max="1798" width="9.42578125" style="16" customWidth="1"/>
    <col min="1799" max="1800" width="14.42578125" style="16" customWidth="1"/>
    <col min="1801" max="2048" width="11.42578125" style="16"/>
    <col min="2049" max="2049" width="7" style="16" customWidth="1"/>
    <col min="2050" max="2050" width="30.42578125" style="16" customWidth="1"/>
    <col min="2051" max="2051" width="12.28515625" style="16" customWidth="1"/>
    <col min="2052" max="2052" width="11.140625" style="16" customWidth="1"/>
    <col min="2053" max="2053" width="11" style="16" customWidth="1"/>
    <col min="2054" max="2054" width="9.42578125" style="16" customWidth="1"/>
    <col min="2055" max="2056" width="14.42578125" style="16" customWidth="1"/>
    <col min="2057" max="2304" width="11.42578125" style="16"/>
    <col min="2305" max="2305" width="7" style="16" customWidth="1"/>
    <col min="2306" max="2306" width="30.42578125" style="16" customWidth="1"/>
    <col min="2307" max="2307" width="12.28515625" style="16" customWidth="1"/>
    <col min="2308" max="2308" width="11.140625" style="16" customWidth="1"/>
    <col min="2309" max="2309" width="11" style="16" customWidth="1"/>
    <col min="2310" max="2310" width="9.42578125" style="16" customWidth="1"/>
    <col min="2311" max="2312" width="14.42578125" style="16" customWidth="1"/>
    <col min="2313" max="2560" width="11.42578125" style="16"/>
    <col min="2561" max="2561" width="7" style="16" customWidth="1"/>
    <col min="2562" max="2562" width="30.42578125" style="16" customWidth="1"/>
    <col min="2563" max="2563" width="12.28515625" style="16" customWidth="1"/>
    <col min="2564" max="2564" width="11.140625" style="16" customWidth="1"/>
    <col min="2565" max="2565" width="11" style="16" customWidth="1"/>
    <col min="2566" max="2566" width="9.42578125" style="16" customWidth="1"/>
    <col min="2567" max="2568" width="14.42578125" style="16" customWidth="1"/>
    <col min="2569" max="2816" width="11.42578125" style="16"/>
    <col min="2817" max="2817" width="7" style="16" customWidth="1"/>
    <col min="2818" max="2818" width="30.42578125" style="16" customWidth="1"/>
    <col min="2819" max="2819" width="12.28515625" style="16" customWidth="1"/>
    <col min="2820" max="2820" width="11.140625" style="16" customWidth="1"/>
    <col min="2821" max="2821" width="11" style="16" customWidth="1"/>
    <col min="2822" max="2822" width="9.42578125" style="16" customWidth="1"/>
    <col min="2823" max="2824" width="14.42578125" style="16" customWidth="1"/>
    <col min="2825" max="3072" width="11.42578125" style="16"/>
    <col min="3073" max="3073" width="7" style="16" customWidth="1"/>
    <col min="3074" max="3074" width="30.42578125" style="16" customWidth="1"/>
    <col min="3075" max="3075" width="12.28515625" style="16" customWidth="1"/>
    <col min="3076" max="3076" width="11.140625" style="16" customWidth="1"/>
    <col min="3077" max="3077" width="11" style="16" customWidth="1"/>
    <col min="3078" max="3078" width="9.42578125" style="16" customWidth="1"/>
    <col min="3079" max="3080" width="14.42578125" style="16" customWidth="1"/>
    <col min="3081" max="3328" width="11.42578125" style="16"/>
    <col min="3329" max="3329" width="7" style="16" customWidth="1"/>
    <col min="3330" max="3330" width="30.42578125" style="16" customWidth="1"/>
    <col min="3331" max="3331" width="12.28515625" style="16" customWidth="1"/>
    <col min="3332" max="3332" width="11.140625" style="16" customWidth="1"/>
    <col min="3333" max="3333" width="11" style="16" customWidth="1"/>
    <col min="3334" max="3334" width="9.42578125" style="16" customWidth="1"/>
    <col min="3335" max="3336" width="14.42578125" style="16" customWidth="1"/>
    <col min="3337" max="3584" width="11.42578125" style="16"/>
    <col min="3585" max="3585" width="7" style="16" customWidth="1"/>
    <col min="3586" max="3586" width="30.42578125" style="16" customWidth="1"/>
    <col min="3587" max="3587" width="12.28515625" style="16" customWidth="1"/>
    <col min="3588" max="3588" width="11.140625" style="16" customWidth="1"/>
    <col min="3589" max="3589" width="11" style="16" customWidth="1"/>
    <col min="3590" max="3590" width="9.42578125" style="16" customWidth="1"/>
    <col min="3591" max="3592" width="14.42578125" style="16" customWidth="1"/>
    <col min="3593" max="3840" width="11.42578125" style="16"/>
    <col min="3841" max="3841" width="7" style="16" customWidth="1"/>
    <col min="3842" max="3842" width="30.42578125" style="16" customWidth="1"/>
    <col min="3843" max="3843" width="12.28515625" style="16" customWidth="1"/>
    <col min="3844" max="3844" width="11.140625" style="16" customWidth="1"/>
    <col min="3845" max="3845" width="11" style="16" customWidth="1"/>
    <col min="3846" max="3846" width="9.42578125" style="16" customWidth="1"/>
    <col min="3847" max="3848" width="14.42578125" style="16" customWidth="1"/>
    <col min="3849" max="4096" width="11.42578125" style="16"/>
    <col min="4097" max="4097" width="7" style="16" customWidth="1"/>
    <col min="4098" max="4098" width="30.42578125" style="16" customWidth="1"/>
    <col min="4099" max="4099" width="12.28515625" style="16" customWidth="1"/>
    <col min="4100" max="4100" width="11.140625" style="16" customWidth="1"/>
    <col min="4101" max="4101" width="11" style="16" customWidth="1"/>
    <col min="4102" max="4102" width="9.42578125" style="16" customWidth="1"/>
    <col min="4103" max="4104" width="14.42578125" style="16" customWidth="1"/>
    <col min="4105" max="4352" width="11.42578125" style="16"/>
    <col min="4353" max="4353" width="7" style="16" customWidth="1"/>
    <col min="4354" max="4354" width="30.42578125" style="16" customWidth="1"/>
    <col min="4355" max="4355" width="12.28515625" style="16" customWidth="1"/>
    <col min="4356" max="4356" width="11.140625" style="16" customWidth="1"/>
    <col min="4357" max="4357" width="11" style="16" customWidth="1"/>
    <col min="4358" max="4358" width="9.42578125" style="16" customWidth="1"/>
    <col min="4359" max="4360" width="14.42578125" style="16" customWidth="1"/>
    <col min="4361" max="4608" width="11.42578125" style="16"/>
    <col min="4609" max="4609" width="7" style="16" customWidth="1"/>
    <col min="4610" max="4610" width="30.42578125" style="16" customWidth="1"/>
    <col min="4611" max="4611" width="12.28515625" style="16" customWidth="1"/>
    <col min="4612" max="4612" width="11.140625" style="16" customWidth="1"/>
    <col min="4613" max="4613" width="11" style="16" customWidth="1"/>
    <col min="4614" max="4614" width="9.42578125" style="16" customWidth="1"/>
    <col min="4615" max="4616" width="14.42578125" style="16" customWidth="1"/>
    <col min="4617" max="4864" width="11.42578125" style="16"/>
    <col min="4865" max="4865" width="7" style="16" customWidth="1"/>
    <col min="4866" max="4866" width="30.42578125" style="16" customWidth="1"/>
    <col min="4867" max="4867" width="12.28515625" style="16" customWidth="1"/>
    <col min="4868" max="4868" width="11.140625" style="16" customWidth="1"/>
    <col min="4869" max="4869" width="11" style="16" customWidth="1"/>
    <col min="4870" max="4870" width="9.42578125" style="16" customWidth="1"/>
    <col min="4871" max="4872" width="14.42578125" style="16" customWidth="1"/>
    <col min="4873" max="5120" width="11.42578125" style="16"/>
    <col min="5121" max="5121" width="7" style="16" customWidth="1"/>
    <col min="5122" max="5122" width="30.42578125" style="16" customWidth="1"/>
    <col min="5123" max="5123" width="12.28515625" style="16" customWidth="1"/>
    <col min="5124" max="5124" width="11.140625" style="16" customWidth="1"/>
    <col min="5125" max="5125" width="11" style="16" customWidth="1"/>
    <col min="5126" max="5126" width="9.42578125" style="16" customWidth="1"/>
    <col min="5127" max="5128" width="14.42578125" style="16" customWidth="1"/>
    <col min="5129" max="5376" width="11.42578125" style="16"/>
    <col min="5377" max="5377" width="7" style="16" customWidth="1"/>
    <col min="5378" max="5378" width="30.42578125" style="16" customWidth="1"/>
    <col min="5379" max="5379" width="12.28515625" style="16" customWidth="1"/>
    <col min="5380" max="5380" width="11.140625" style="16" customWidth="1"/>
    <col min="5381" max="5381" width="11" style="16" customWidth="1"/>
    <col min="5382" max="5382" width="9.42578125" style="16" customWidth="1"/>
    <col min="5383" max="5384" width="14.42578125" style="16" customWidth="1"/>
    <col min="5385" max="5632" width="11.42578125" style="16"/>
    <col min="5633" max="5633" width="7" style="16" customWidth="1"/>
    <col min="5634" max="5634" width="30.42578125" style="16" customWidth="1"/>
    <col min="5635" max="5635" width="12.28515625" style="16" customWidth="1"/>
    <col min="5636" max="5636" width="11.140625" style="16" customWidth="1"/>
    <col min="5637" max="5637" width="11" style="16" customWidth="1"/>
    <col min="5638" max="5638" width="9.42578125" style="16" customWidth="1"/>
    <col min="5639" max="5640" width="14.42578125" style="16" customWidth="1"/>
    <col min="5641" max="5888" width="11.42578125" style="16"/>
    <col min="5889" max="5889" width="7" style="16" customWidth="1"/>
    <col min="5890" max="5890" width="30.42578125" style="16" customWidth="1"/>
    <col min="5891" max="5891" width="12.28515625" style="16" customWidth="1"/>
    <col min="5892" max="5892" width="11.140625" style="16" customWidth="1"/>
    <col min="5893" max="5893" width="11" style="16" customWidth="1"/>
    <col min="5894" max="5894" width="9.42578125" style="16" customWidth="1"/>
    <col min="5895" max="5896" width="14.42578125" style="16" customWidth="1"/>
    <col min="5897" max="6144" width="11.42578125" style="16"/>
    <col min="6145" max="6145" width="7" style="16" customWidth="1"/>
    <col min="6146" max="6146" width="30.42578125" style="16" customWidth="1"/>
    <col min="6147" max="6147" width="12.28515625" style="16" customWidth="1"/>
    <col min="6148" max="6148" width="11.140625" style="16" customWidth="1"/>
    <col min="6149" max="6149" width="11" style="16" customWidth="1"/>
    <col min="6150" max="6150" width="9.42578125" style="16" customWidth="1"/>
    <col min="6151" max="6152" width="14.42578125" style="16" customWidth="1"/>
    <col min="6153" max="6400" width="11.42578125" style="16"/>
    <col min="6401" max="6401" width="7" style="16" customWidth="1"/>
    <col min="6402" max="6402" width="30.42578125" style="16" customWidth="1"/>
    <col min="6403" max="6403" width="12.28515625" style="16" customWidth="1"/>
    <col min="6404" max="6404" width="11.140625" style="16" customWidth="1"/>
    <col min="6405" max="6405" width="11" style="16" customWidth="1"/>
    <col min="6406" max="6406" width="9.42578125" style="16" customWidth="1"/>
    <col min="6407" max="6408" width="14.42578125" style="16" customWidth="1"/>
    <col min="6409" max="6656" width="11.42578125" style="16"/>
    <col min="6657" max="6657" width="7" style="16" customWidth="1"/>
    <col min="6658" max="6658" width="30.42578125" style="16" customWidth="1"/>
    <col min="6659" max="6659" width="12.28515625" style="16" customWidth="1"/>
    <col min="6660" max="6660" width="11.140625" style="16" customWidth="1"/>
    <col min="6661" max="6661" width="11" style="16" customWidth="1"/>
    <col min="6662" max="6662" width="9.42578125" style="16" customWidth="1"/>
    <col min="6663" max="6664" width="14.42578125" style="16" customWidth="1"/>
    <col min="6665" max="6912" width="11.42578125" style="16"/>
    <col min="6913" max="6913" width="7" style="16" customWidth="1"/>
    <col min="6914" max="6914" width="30.42578125" style="16" customWidth="1"/>
    <col min="6915" max="6915" width="12.28515625" style="16" customWidth="1"/>
    <col min="6916" max="6916" width="11.140625" style="16" customWidth="1"/>
    <col min="6917" max="6917" width="11" style="16" customWidth="1"/>
    <col min="6918" max="6918" width="9.42578125" style="16" customWidth="1"/>
    <col min="6919" max="6920" width="14.42578125" style="16" customWidth="1"/>
    <col min="6921" max="7168" width="11.42578125" style="16"/>
    <col min="7169" max="7169" width="7" style="16" customWidth="1"/>
    <col min="7170" max="7170" width="30.42578125" style="16" customWidth="1"/>
    <col min="7171" max="7171" width="12.28515625" style="16" customWidth="1"/>
    <col min="7172" max="7172" width="11.140625" style="16" customWidth="1"/>
    <col min="7173" max="7173" width="11" style="16" customWidth="1"/>
    <col min="7174" max="7174" width="9.42578125" style="16" customWidth="1"/>
    <col min="7175" max="7176" width="14.42578125" style="16" customWidth="1"/>
    <col min="7177" max="7424" width="11.42578125" style="16"/>
    <col min="7425" max="7425" width="7" style="16" customWidth="1"/>
    <col min="7426" max="7426" width="30.42578125" style="16" customWidth="1"/>
    <col min="7427" max="7427" width="12.28515625" style="16" customWidth="1"/>
    <col min="7428" max="7428" width="11.140625" style="16" customWidth="1"/>
    <col min="7429" max="7429" width="11" style="16" customWidth="1"/>
    <col min="7430" max="7430" width="9.42578125" style="16" customWidth="1"/>
    <col min="7431" max="7432" width="14.42578125" style="16" customWidth="1"/>
    <col min="7433" max="7680" width="11.42578125" style="16"/>
    <col min="7681" max="7681" width="7" style="16" customWidth="1"/>
    <col min="7682" max="7682" width="30.42578125" style="16" customWidth="1"/>
    <col min="7683" max="7683" width="12.28515625" style="16" customWidth="1"/>
    <col min="7684" max="7684" width="11.140625" style="16" customWidth="1"/>
    <col min="7685" max="7685" width="11" style="16" customWidth="1"/>
    <col min="7686" max="7686" width="9.42578125" style="16" customWidth="1"/>
    <col min="7687" max="7688" width="14.42578125" style="16" customWidth="1"/>
    <col min="7689" max="7936" width="11.42578125" style="16"/>
    <col min="7937" max="7937" width="7" style="16" customWidth="1"/>
    <col min="7938" max="7938" width="30.42578125" style="16" customWidth="1"/>
    <col min="7939" max="7939" width="12.28515625" style="16" customWidth="1"/>
    <col min="7940" max="7940" width="11.140625" style="16" customWidth="1"/>
    <col min="7941" max="7941" width="11" style="16" customWidth="1"/>
    <col min="7942" max="7942" width="9.42578125" style="16" customWidth="1"/>
    <col min="7943" max="7944" width="14.42578125" style="16" customWidth="1"/>
    <col min="7945" max="8192" width="11.42578125" style="16"/>
    <col min="8193" max="8193" width="7" style="16" customWidth="1"/>
    <col min="8194" max="8194" width="30.42578125" style="16" customWidth="1"/>
    <col min="8195" max="8195" width="12.28515625" style="16" customWidth="1"/>
    <col min="8196" max="8196" width="11.140625" style="16" customWidth="1"/>
    <col min="8197" max="8197" width="11" style="16" customWidth="1"/>
    <col min="8198" max="8198" width="9.42578125" style="16" customWidth="1"/>
    <col min="8199" max="8200" width="14.42578125" style="16" customWidth="1"/>
    <col min="8201" max="8448" width="11.42578125" style="16"/>
    <col min="8449" max="8449" width="7" style="16" customWidth="1"/>
    <col min="8450" max="8450" width="30.42578125" style="16" customWidth="1"/>
    <col min="8451" max="8451" width="12.28515625" style="16" customWidth="1"/>
    <col min="8452" max="8452" width="11.140625" style="16" customWidth="1"/>
    <col min="8453" max="8453" width="11" style="16" customWidth="1"/>
    <col min="8454" max="8454" width="9.42578125" style="16" customWidth="1"/>
    <col min="8455" max="8456" width="14.42578125" style="16" customWidth="1"/>
    <col min="8457" max="8704" width="11.42578125" style="16"/>
    <col min="8705" max="8705" width="7" style="16" customWidth="1"/>
    <col min="8706" max="8706" width="30.42578125" style="16" customWidth="1"/>
    <col min="8707" max="8707" width="12.28515625" style="16" customWidth="1"/>
    <col min="8708" max="8708" width="11.140625" style="16" customWidth="1"/>
    <col min="8709" max="8709" width="11" style="16" customWidth="1"/>
    <col min="8710" max="8710" width="9.42578125" style="16" customWidth="1"/>
    <col min="8711" max="8712" width="14.42578125" style="16" customWidth="1"/>
    <col min="8713" max="8960" width="11.42578125" style="16"/>
    <col min="8961" max="8961" width="7" style="16" customWidth="1"/>
    <col min="8962" max="8962" width="30.42578125" style="16" customWidth="1"/>
    <col min="8963" max="8963" width="12.28515625" style="16" customWidth="1"/>
    <col min="8964" max="8964" width="11.140625" style="16" customWidth="1"/>
    <col min="8965" max="8965" width="11" style="16" customWidth="1"/>
    <col min="8966" max="8966" width="9.42578125" style="16" customWidth="1"/>
    <col min="8967" max="8968" width="14.42578125" style="16" customWidth="1"/>
    <col min="8969" max="9216" width="11.42578125" style="16"/>
    <col min="9217" max="9217" width="7" style="16" customWidth="1"/>
    <col min="9218" max="9218" width="30.42578125" style="16" customWidth="1"/>
    <col min="9219" max="9219" width="12.28515625" style="16" customWidth="1"/>
    <col min="9220" max="9220" width="11.140625" style="16" customWidth="1"/>
    <col min="9221" max="9221" width="11" style="16" customWidth="1"/>
    <col min="9222" max="9222" width="9.42578125" style="16" customWidth="1"/>
    <col min="9223" max="9224" width="14.42578125" style="16" customWidth="1"/>
    <col min="9225" max="9472" width="11.42578125" style="16"/>
    <col min="9473" max="9473" width="7" style="16" customWidth="1"/>
    <col min="9474" max="9474" width="30.42578125" style="16" customWidth="1"/>
    <col min="9475" max="9475" width="12.28515625" style="16" customWidth="1"/>
    <col min="9476" max="9476" width="11.140625" style="16" customWidth="1"/>
    <col min="9477" max="9477" width="11" style="16" customWidth="1"/>
    <col min="9478" max="9478" width="9.42578125" style="16" customWidth="1"/>
    <col min="9479" max="9480" width="14.42578125" style="16" customWidth="1"/>
    <col min="9481" max="9728" width="11.42578125" style="16"/>
    <col min="9729" max="9729" width="7" style="16" customWidth="1"/>
    <col min="9730" max="9730" width="30.42578125" style="16" customWidth="1"/>
    <col min="9731" max="9731" width="12.28515625" style="16" customWidth="1"/>
    <col min="9732" max="9732" width="11.140625" style="16" customWidth="1"/>
    <col min="9733" max="9733" width="11" style="16" customWidth="1"/>
    <col min="9734" max="9734" width="9.42578125" style="16" customWidth="1"/>
    <col min="9735" max="9736" width="14.42578125" style="16" customWidth="1"/>
    <col min="9737" max="9984" width="11.42578125" style="16"/>
    <col min="9985" max="9985" width="7" style="16" customWidth="1"/>
    <col min="9986" max="9986" width="30.42578125" style="16" customWidth="1"/>
    <col min="9987" max="9987" width="12.28515625" style="16" customWidth="1"/>
    <col min="9988" max="9988" width="11.140625" style="16" customWidth="1"/>
    <col min="9989" max="9989" width="11" style="16" customWidth="1"/>
    <col min="9990" max="9990" width="9.42578125" style="16" customWidth="1"/>
    <col min="9991" max="9992" width="14.42578125" style="16" customWidth="1"/>
    <col min="9993" max="10240" width="11.42578125" style="16"/>
    <col min="10241" max="10241" width="7" style="16" customWidth="1"/>
    <col min="10242" max="10242" width="30.42578125" style="16" customWidth="1"/>
    <col min="10243" max="10243" width="12.28515625" style="16" customWidth="1"/>
    <col min="10244" max="10244" width="11.140625" style="16" customWidth="1"/>
    <col min="10245" max="10245" width="11" style="16" customWidth="1"/>
    <col min="10246" max="10246" width="9.42578125" style="16" customWidth="1"/>
    <col min="10247" max="10248" width="14.42578125" style="16" customWidth="1"/>
    <col min="10249" max="10496" width="11.42578125" style="16"/>
    <col min="10497" max="10497" width="7" style="16" customWidth="1"/>
    <col min="10498" max="10498" width="30.42578125" style="16" customWidth="1"/>
    <col min="10499" max="10499" width="12.28515625" style="16" customWidth="1"/>
    <col min="10500" max="10500" width="11.140625" style="16" customWidth="1"/>
    <col min="10501" max="10501" width="11" style="16" customWidth="1"/>
    <col min="10502" max="10502" width="9.42578125" style="16" customWidth="1"/>
    <col min="10503" max="10504" width="14.42578125" style="16" customWidth="1"/>
    <col min="10505" max="10752" width="11.42578125" style="16"/>
    <col min="10753" max="10753" width="7" style="16" customWidth="1"/>
    <col min="10754" max="10754" width="30.42578125" style="16" customWidth="1"/>
    <col min="10755" max="10755" width="12.28515625" style="16" customWidth="1"/>
    <col min="10756" max="10756" width="11.140625" style="16" customWidth="1"/>
    <col min="10757" max="10757" width="11" style="16" customWidth="1"/>
    <col min="10758" max="10758" width="9.42578125" style="16" customWidth="1"/>
    <col min="10759" max="10760" width="14.42578125" style="16" customWidth="1"/>
    <col min="10761" max="11008" width="11.42578125" style="16"/>
    <col min="11009" max="11009" width="7" style="16" customWidth="1"/>
    <col min="11010" max="11010" width="30.42578125" style="16" customWidth="1"/>
    <col min="11011" max="11011" width="12.28515625" style="16" customWidth="1"/>
    <col min="11012" max="11012" width="11.140625" style="16" customWidth="1"/>
    <col min="11013" max="11013" width="11" style="16" customWidth="1"/>
    <col min="11014" max="11014" width="9.42578125" style="16" customWidth="1"/>
    <col min="11015" max="11016" width="14.42578125" style="16" customWidth="1"/>
    <col min="11017" max="11264" width="11.42578125" style="16"/>
    <col min="11265" max="11265" width="7" style="16" customWidth="1"/>
    <col min="11266" max="11266" width="30.42578125" style="16" customWidth="1"/>
    <col min="11267" max="11267" width="12.28515625" style="16" customWidth="1"/>
    <col min="11268" max="11268" width="11.140625" style="16" customWidth="1"/>
    <col min="11269" max="11269" width="11" style="16" customWidth="1"/>
    <col min="11270" max="11270" width="9.42578125" style="16" customWidth="1"/>
    <col min="11271" max="11272" width="14.42578125" style="16" customWidth="1"/>
    <col min="11273" max="11520" width="11.42578125" style="16"/>
    <col min="11521" max="11521" width="7" style="16" customWidth="1"/>
    <col min="11522" max="11522" width="30.42578125" style="16" customWidth="1"/>
    <col min="11523" max="11523" width="12.28515625" style="16" customWidth="1"/>
    <col min="11524" max="11524" width="11.140625" style="16" customWidth="1"/>
    <col min="11525" max="11525" width="11" style="16" customWidth="1"/>
    <col min="11526" max="11526" width="9.42578125" style="16" customWidth="1"/>
    <col min="11527" max="11528" width="14.42578125" style="16" customWidth="1"/>
    <col min="11529" max="11776" width="11.42578125" style="16"/>
    <col min="11777" max="11777" width="7" style="16" customWidth="1"/>
    <col min="11778" max="11778" width="30.42578125" style="16" customWidth="1"/>
    <col min="11779" max="11779" width="12.28515625" style="16" customWidth="1"/>
    <col min="11780" max="11780" width="11.140625" style="16" customWidth="1"/>
    <col min="11781" max="11781" width="11" style="16" customWidth="1"/>
    <col min="11782" max="11782" width="9.42578125" style="16" customWidth="1"/>
    <col min="11783" max="11784" width="14.42578125" style="16" customWidth="1"/>
    <col min="11785" max="12032" width="11.42578125" style="16"/>
    <col min="12033" max="12033" width="7" style="16" customWidth="1"/>
    <col min="12034" max="12034" width="30.42578125" style="16" customWidth="1"/>
    <col min="12035" max="12035" width="12.28515625" style="16" customWidth="1"/>
    <col min="12036" max="12036" width="11.140625" style="16" customWidth="1"/>
    <col min="12037" max="12037" width="11" style="16" customWidth="1"/>
    <col min="12038" max="12038" width="9.42578125" style="16" customWidth="1"/>
    <col min="12039" max="12040" width="14.42578125" style="16" customWidth="1"/>
    <col min="12041" max="12288" width="11.42578125" style="16"/>
    <col min="12289" max="12289" width="7" style="16" customWidth="1"/>
    <col min="12290" max="12290" width="30.42578125" style="16" customWidth="1"/>
    <col min="12291" max="12291" width="12.28515625" style="16" customWidth="1"/>
    <col min="12292" max="12292" width="11.140625" style="16" customWidth="1"/>
    <col min="12293" max="12293" width="11" style="16" customWidth="1"/>
    <col min="12294" max="12294" width="9.42578125" style="16" customWidth="1"/>
    <col min="12295" max="12296" width="14.42578125" style="16" customWidth="1"/>
    <col min="12297" max="12544" width="11.42578125" style="16"/>
    <col min="12545" max="12545" width="7" style="16" customWidth="1"/>
    <col min="12546" max="12546" width="30.42578125" style="16" customWidth="1"/>
    <col min="12547" max="12547" width="12.28515625" style="16" customWidth="1"/>
    <col min="12548" max="12548" width="11.140625" style="16" customWidth="1"/>
    <col min="12549" max="12549" width="11" style="16" customWidth="1"/>
    <col min="12550" max="12550" width="9.42578125" style="16" customWidth="1"/>
    <col min="12551" max="12552" width="14.42578125" style="16" customWidth="1"/>
    <col min="12553" max="12800" width="11.42578125" style="16"/>
    <col min="12801" max="12801" width="7" style="16" customWidth="1"/>
    <col min="12802" max="12802" width="30.42578125" style="16" customWidth="1"/>
    <col min="12803" max="12803" width="12.28515625" style="16" customWidth="1"/>
    <col min="12804" max="12804" width="11.140625" style="16" customWidth="1"/>
    <col min="12805" max="12805" width="11" style="16" customWidth="1"/>
    <col min="12806" max="12806" width="9.42578125" style="16" customWidth="1"/>
    <col min="12807" max="12808" width="14.42578125" style="16" customWidth="1"/>
    <col min="12809" max="13056" width="11.42578125" style="16"/>
    <col min="13057" max="13057" width="7" style="16" customWidth="1"/>
    <col min="13058" max="13058" width="30.42578125" style="16" customWidth="1"/>
    <col min="13059" max="13059" width="12.28515625" style="16" customWidth="1"/>
    <col min="13060" max="13060" width="11.140625" style="16" customWidth="1"/>
    <col min="13061" max="13061" width="11" style="16" customWidth="1"/>
    <col min="13062" max="13062" width="9.42578125" style="16" customWidth="1"/>
    <col min="13063" max="13064" width="14.42578125" style="16" customWidth="1"/>
    <col min="13065" max="13312" width="11.42578125" style="16"/>
    <col min="13313" max="13313" width="7" style="16" customWidth="1"/>
    <col min="13314" max="13314" width="30.42578125" style="16" customWidth="1"/>
    <col min="13315" max="13315" width="12.28515625" style="16" customWidth="1"/>
    <col min="13316" max="13316" width="11.140625" style="16" customWidth="1"/>
    <col min="13317" max="13317" width="11" style="16" customWidth="1"/>
    <col min="13318" max="13318" width="9.42578125" style="16" customWidth="1"/>
    <col min="13319" max="13320" width="14.42578125" style="16" customWidth="1"/>
    <col min="13321" max="13568" width="11.42578125" style="16"/>
    <col min="13569" max="13569" width="7" style="16" customWidth="1"/>
    <col min="13570" max="13570" width="30.42578125" style="16" customWidth="1"/>
    <col min="13571" max="13571" width="12.28515625" style="16" customWidth="1"/>
    <col min="13572" max="13572" width="11.140625" style="16" customWidth="1"/>
    <col min="13573" max="13573" width="11" style="16" customWidth="1"/>
    <col min="13574" max="13574" width="9.42578125" style="16" customWidth="1"/>
    <col min="13575" max="13576" width="14.42578125" style="16" customWidth="1"/>
    <col min="13577" max="13824" width="11.42578125" style="16"/>
    <col min="13825" max="13825" width="7" style="16" customWidth="1"/>
    <col min="13826" max="13826" width="30.42578125" style="16" customWidth="1"/>
    <col min="13827" max="13827" width="12.28515625" style="16" customWidth="1"/>
    <col min="13828" max="13828" width="11.140625" style="16" customWidth="1"/>
    <col min="13829" max="13829" width="11" style="16" customWidth="1"/>
    <col min="13830" max="13830" width="9.42578125" style="16" customWidth="1"/>
    <col min="13831" max="13832" width="14.42578125" style="16" customWidth="1"/>
    <col min="13833" max="14080" width="11.42578125" style="16"/>
    <col min="14081" max="14081" width="7" style="16" customWidth="1"/>
    <col min="14082" max="14082" width="30.42578125" style="16" customWidth="1"/>
    <col min="14083" max="14083" width="12.28515625" style="16" customWidth="1"/>
    <col min="14084" max="14084" width="11.140625" style="16" customWidth="1"/>
    <col min="14085" max="14085" width="11" style="16" customWidth="1"/>
    <col min="14086" max="14086" width="9.42578125" style="16" customWidth="1"/>
    <col min="14087" max="14088" width="14.42578125" style="16" customWidth="1"/>
    <col min="14089" max="14336" width="11.42578125" style="16"/>
    <col min="14337" max="14337" width="7" style="16" customWidth="1"/>
    <col min="14338" max="14338" width="30.42578125" style="16" customWidth="1"/>
    <col min="14339" max="14339" width="12.28515625" style="16" customWidth="1"/>
    <col min="14340" max="14340" width="11.140625" style="16" customWidth="1"/>
    <col min="14341" max="14341" width="11" style="16" customWidth="1"/>
    <col min="14342" max="14342" width="9.42578125" style="16" customWidth="1"/>
    <col min="14343" max="14344" width="14.42578125" style="16" customWidth="1"/>
    <col min="14345" max="14592" width="11.42578125" style="16"/>
    <col min="14593" max="14593" width="7" style="16" customWidth="1"/>
    <col min="14594" max="14594" width="30.42578125" style="16" customWidth="1"/>
    <col min="14595" max="14595" width="12.28515625" style="16" customWidth="1"/>
    <col min="14596" max="14596" width="11.140625" style="16" customWidth="1"/>
    <col min="14597" max="14597" width="11" style="16" customWidth="1"/>
    <col min="14598" max="14598" width="9.42578125" style="16" customWidth="1"/>
    <col min="14599" max="14600" width="14.42578125" style="16" customWidth="1"/>
    <col min="14601" max="14848" width="11.42578125" style="16"/>
    <col min="14849" max="14849" width="7" style="16" customWidth="1"/>
    <col min="14850" max="14850" width="30.42578125" style="16" customWidth="1"/>
    <col min="14851" max="14851" width="12.28515625" style="16" customWidth="1"/>
    <col min="14852" max="14852" width="11.140625" style="16" customWidth="1"/>
    <col min="14853" max="14853" width="11" style="16" customWidth="1"/>
    <col min="14854" max="14854" width="9.42578125" style="16" customWidth="1"/>
    <col min="14855" max="14856" width="14.42578125" style="16" customWidth="1"/>
    <col min="14857" max="15104" width="11.42578125" style="16"/>
    <col min="15105" max="15105" width="7" style="16" customWidth="1"/>
    <col min="15106" max="15106" width="30.42578125" style="16" customWidth="1"/>
    <col min="15107" max="15107" width="12.28515625" style="16" customWidth="1"/>
    <col min="15108" max="15108" width="11.140625" style="16" customWidth="1"/>
    <col min="15109" max="15109" width="11" style="16" customWidth="1"/>
    <col min="15110" max="15110" width="9.42578125" style="16" customWidth="1"/>
    <col min="15111" max="15112" width="14.42578125" style="16" customWidth="1"/>
    <col min="15113" max="15360" width="11.42578125" style="16"/>
    <col min="15361" max="15361" width="7" style="16" customWidth="1"/>
    <col min="15362" max="15362" width="30.42578125" style="16" customWidth="1"/>
    <col min="15363" max="15363" width="12.28515625" style="16" customWidth="1"/>
    <col min="15364" max="15364" width="11.140625" style="16" customWidth="1"/>
    <col min="15365" max="15365" width="11" style="16" customWidth="1"/>
    <col min="15366" max="15366" width="9.42578125" style="16" customWidth="1"/>
    <col min="15367" max="15368" width="14.42578125" style="16" customWidth="1"/>
    <col min="15369" max="15616" width="11.42578125" style="16"/>
    <col min="15617" max="15617" width="7" style="16" customWidth="1"/>
    <col min="15618" max="15618" width="30.42578125" style="16" customWidth="1"/>
    <col min="15619" max="15619" width="12.28515625" style="16" customWidth="1"/>
    <col min="15620" max="15620" width="11.140625" style="16" customWidth="1"/>
    <col min="15621" max="15621" width="11" style="16" customWidth="1"/>
    <col min="15622" max="15622" width="9.42578125" style="16" customWidth="1"/>
    <col min="15623" max="15624" width="14.42578125" style="16" customWidth="1"/>
    <col min="15625" max="15872" width="11.42578125" style="16"/>
    <col min="15873" max="15873" width="7" style="16" customWidth="1"/>
    <col min="15874" max="15874" width="30.42578125" style="16" customWidth="1"/>
    <col min="15875" max="15875" width="12.28515625" style="16" customWidth="1"/>
    <col min="15876" max="15876" width="11.140625" style="16" customWidth="1"/>
    <col min="15877" max="15877" width="11" style="16" customWidth="1"/>
    <col min="15878" max="15878" width="9.42578125" style="16" customWidth="1"/>
    <col min="15879" max="15880" width="14.42578125" style="16" customWidth="1"/>
    <col min="15881" max="16128" width="11.42578125" style="16"/>
    <col min="16129" max="16129" width="7" style="16" customWidth="1"/>
    <col min="16130" max="16130" width="30.42578125" style="16" customWidth="1"/>
    <col min="16131" max="16131" width="12.28515625" style="16" customWidth="1"/>
    <col min="16132" max="16132" width="11.140625" style="16" customWidth="1"/>
    <col min="16133" max="16133" width="11" style="16" customWidth="1"/>
    <col min="16134" max="16134" width="9.42578125" style="16" customWidth="1"/>
    <col min="16135" max="16136" width="14.42578125" style="16" customWidth="1"/>
    <col min="16137" max="16384" width="11.42578125" style="16"/>
  </cols>
  <sheetData>
    <row r="1" spans="1:14" s="14" customFormat="1" ht="12.75" customHeight="1" x14ac:dyDescent="0.2">
      <c r="A1" s="12"/>
      <c r="B1" s="13" t="s">
        <v>32</v>
      </c>
      <c r="C1" s="13"/>
      <c r="D1" s="13"/>
      <c r="E1" s="13"/>
      <c r="F1" s="13"/>
      <c r="G1" s="13"/>
      <c r="H1" s="13"/>
      <c r="I1" s="12"/>
      <c r="J1" s="12"/>
      <c r="K1" s="12"/>
      <c r="L1" s="12"/>
      <c r="M1" s="12"/>
      <c r="N1" s="12"/>
    </row>
    <row r="2" spans="1:14" s="14" customFormat="1" ht="12.75" customHeight="1" x14ac:dyDescent="0.2">
      <c r="A2" s="12"/>
      <c r="B2" s="13" t="s">
        <v>33</v>
      </c>
      <c r="C2" s="13"/>
      <c r="D2" s="13"/>
      <c r="E2" s="13"/>
      <c r="F2" s="13"/>
      <c r="G2" s="13"/>
      <c r="H2" s="13"/>
      <c r="I2" s="12"/>
      <c r="J2" s="12"/>
      <c r="K2" s="12"/>
      <c r="L2" s="12"/>
      <c r="M2" s="12"/>
      <c r="N2" s="12"/>
    </row>
    <row r="3" spans="1:14" s="14" customFormat="1" ht="12.75" customHeight="1" x14ac:dyDescent="0.2">
      <c r="A3" s="12"/>
      <c r="B3" s="13" t="s">
        <v>34</v>
      </c>
      <c r="C3" s="13"/>
      <c r="D3" s="13"/>
      <c r="E3" s="13"/>
      <c r="F3" s="13"/>
      <c r="G3" s="13"/>
      <c r="H3" s="13"/>
      <c r="I3" s="12"/>
      <c r="J3" s="12"/>
      <c r="K3" s="12"/>
      <c r="L3" s="12"/>
      <c r="M3" s="12"/>
      <c r="N3" s="12"/>
    </row>
    <row r="4" spans="1:14" ht="12.75" customHeight="1" x14ac:dyDescent="0.2">
      <c r="A4" s="15"/>
    </row>
    <row r="5" spans="1:14" ht="12.75" customHeight="1" x14ac:dyDescent="0.2">
      <c r="A5" s="15"/>
    </row>
    <row r="6" spans="1:14" ht="12.75" customHeight="1" x14ac:dyDescent="0.2">
      <c r="A6" s="15"/>
    </row>
    <row r="7" spans="1:14" ht="12.75" customHeight="1" x14ac:dyDescent="0.2">
      <c r="A7" s="55" t="s">
        <v>35</v>
      </c>
      <c r="B7" s="55"/>
      <c r="C7" s="55"/>
      <c r="D7" s="55"/>
    </row>
    <row r="8" spans="1:14" ht="12.75" customHeight="1" x14ac:dyDescent="0.2">
      <c r="A8" s="55" t="s">
        <v>36</v>
      </c>
      <c r="B8" s="55"/>
      <c r="C8" s="55"/>
      <c r="D8" s="55"/>
    </row>
    <row r="9" spans="1:14" ht="12.75" customHeight="1" x14ac:dyDescent="0.2">
      <c r="A9" s="56"/>
      <c r="B9" s="56"/>
      <c r="C9" s="56"/>
      <c r="D9" s="56"/>
    </row>
    <row r="10" spans="1:14" ht="12.75" customHeight="1" x14ac:dyDescent="0.2">
      <c r="A10" s="17"/>
      <c r="B10" s="18"/>
      <c r="C10" s="18"/>
      <c r="D10" s="18"/>
    </row>
    <row r="11" spans="1:14" ht="25.5" customHeight="1" x14ac:dyDescent="0.2">
      <c r="A11" s="19" t="s">
        <v>37</v>
      </c>
      <c r="B11" s="19" t="s">
        <v>38</v>
      </c>
      <c r="C11" s="20" t="s">
        <v>39</v>
      </c>
      <c r="D11" s="20" t="s">
        <v>40</v>
      </c>
    </row>
    <row r="12" spans="1:14" ht="12.75" customHeight="1" x14ac:dyDescent="0.2">
      <c r="A12" s="21"/>
      <c r="B12" s="22"/>
      <c r="C12" s="18"/>
      <c r="D12" s="18"/>
    </row>
    <row r="13" spans="1:14" ht="12.75" customHeight="1" x14ac:dyDescent="0.2">
      <c r="A13" s="21">
        <v>1</v>
      </c>
      <c r="B13" s="22" t="s">
        <v>41</v>
      </c>
      <c r="C13" s="23"/>
      <c r="D13" s="23">
        <v>4.1500000000000002E-2</v>
      </c>
      <c r="G13" s="24"/>
    </row>
    <row r="14" spans="1:14" ht="12.75" customHeight="1" x14ac:dyDescent="0.2">
      <c r="A14" s="17"/>
      <c r="B14" s="18"/>
      <c r="C14" s="25"/>
      <c r="D14" s="25"/>
    </row>
    <row r="15" spans="1:14" ht="12.75" customHeight="1" x14ac:dyDescent="0.2">
      <c r="A15" s="21">
        <v>2</v>
      </c>
      <c r="B15" s="22" t="s">
        <v>42</v>
      </c>
      <c r="C15" s="23">
        <f>SUM(C16:C18)</f>
        <v>8.6499999999999994E-2</v>
      </c>
      <c r="D15" s="23">
        <f>C15*(1+D26)</f>
        <v>0.10892945</v>
      </c>
      <c r="G15" s="24"/>
    </row>
    <row r="16" spans="1:14" ht="12.75" customHeight="1" x14ac:dyDescent="0.2">
      <c r="A16" s="26" t="s">
        <v>43</v>
      </c>
      <c r="B16" s="18" t="s">
        <v>44</v>
      </c>
      <c r="C16" s="25">
        <v>0.05</v>
      </c>
      <c r="D16" s="25">
        <f>C16*(1+(D26))</f>
        <v>6.2965000000000007E-2</v>
      </c>
    </row>
    <row r="17" spans="1:7" ht="12.75" customHeight="1" x14ac:dyDescent="0.2">
      <c r="A17" s="26" t="s">
        <v>45</v>
      </c>
      <c r="B17" s="18" t="s">
        <v>46</v>
      </c>
      <c r="C17" s="25">
        <v>6.4999999999999997E-3</v>
      </c>
      <c r="D17" s="25">
        <f>C17*(1+D26)</f>
        <v>8.1854500000000004E-3</v>
      </c>
    </row>
    <row r="18" spans="1:7" ht="12.75" customHeight="1" x14ac:dyDescent="0.2">
      <c r="A18" s="26" t="s">
        <v>47</v>
      </c>
      <c r="B18" s="18" t="s">
        <v>48</v>
      </c>
      <c r="C18" s="25">
        <v>0.03</v>
      </c>
      <c r="D18" s="25">
        <f>C18*(1+D26)</f>
        <v>3.7779E-2</v>
      </c>
    </row>
    <row r="19" spans="1:7" ht="12.75" customHeight="1" x14ac:dyDescent="0.2">
      <c r="A19" s="27"/>
      <c r="B19" s="18"/>
      <c r="C19" s="25"/>
      <c r="D19" s="25"/>
    </row>
    <row r="20" spans="1:7" ht="12.75" customHeight="1" x14ac:dyDescent="0.2">
      <c r="A20" s="28" t="s">
        <v>49</v>
      </c>
      <c r="B20" s="22" t="s">
        <v>50</v>
      </c>
      <c r="C20" s="25"/>
      <c r="D20" s="23">
        <v>9.4999999999999998E-3</v>
      </c>
      <c r="G20" s="24"/>
    </row>
    <row r="21" spans="1:7" ht="12.75" customHeight="1" x14ac:dyDescent="0.2">
      <c r="A21" s="17"/>
      <c r="B21" s="18"/>
      <c r="C21" s="25"/>
      <c r="D21" s="25"/>
    </row>
    <row r="22" spans="1:7" ht="12.75" customHeight="1" x14ac:dyDescent="0.2">
      <c r="A22" s="21">
        <v>4</v>
      </c>
      <c r="B22" s="22" t="s">
        <v>51</v>
      </c>
      <c r="C22" s="25"/>
      <c r="D22" s="23">
        <v>0.01</v>
      </c>
      <c r="G22" s="24"/>
    </row>
    <row r="23" spans="1:7" ht="12.75" customHeight="1" x14ac:dyDescent="0.2">
      <c r="A23" s="17"/>
      <c r="B23" s="18"/>
      <c r="C23" s="25"/>
      <c r="D23" s="25"/>
    </row>
    <row r="24" spans="1:7" ht="12.75" customHeight="1" x14ac:dyDescent="0.2">
      <c r="A24" s="21">
        <v>5</v>
      </c>
      <c r="B24" s="22" t="s">
        <v>52</v>
      </c>
      <c r="C24" s="23">
        <v>7.0999999999999994E-2</v>
      </c>
      <c r="D24" s="23">
        <f>C24*(1+D26)</f>
        <v>8.9410299999999998E-2</v>
      </c>
      <c r="G24" s="24"/>
    </row>
    <row r="25" spans="1:7" ht="12.75" customHeight="1" x14ac:dyDescent="0.2">
      <c r="A25" s="17"/>
      <c r="B25" s="18"/>
      <c r="C25" s="29"/>
      <c r="D25" s="29"/>
    </row>
    <row r="26" spans="1:7" ht="12.75" customHeight="1" x14ac:dyDescent="0.2">
      <c r="A26" s="30"/>
      <c r="B26" s="31" t="s">
        <v>53</v>
      </c>
      <c r="C26" s="32"/>
      <c r="D26" s="86">
        <f>ROUND(((1+D13+D20+D22)/(1-(C15+C24))-1)*100,2)/100</f>
        <v>0.25929999999999997</v>
      </c>
    </row>
    <row r="27" spans="1:7" ht="12.75" customHeight="1" x14ac:dyDescent="0.2">
      <c r="A27" s="17"/>
      <c r="B27" s="18"/>
      <c r="C27" s="29"/>
      <c r="D27" s="29"/>
    </row>
    <row r="28" spans="1:7" ht="12.75" customHeight="1" x14ac:dyDescent="0.2">
      <c r="A28" s="33" t="s">
        <v>54</v>
      </c>
      <c r="B28" s="18"/>
      <c r="C28" s="29"/>
      <c r="D28" s="29"/>
    </row>
  </sheetData>
  <sheetProtection selectLockedCells="1" selectUnlockedCells="1"/>
  <mergeCells count="3">
    <mergeCell ref="A7:D7"/>
    <mergeCell ref="A8:D8"/>
    <mergeCell ref="A9:D9"/>
  </mergeCells>
  <pageMargins left="0.78749999999999998" right="0.78749999999999998" top="1.023611111111111" bottom="1.023611111111111" header="0.78749999999999998" footer="0.78749999999999998"/>
  <pageSetup paperSize="9" scale="78" orientation="portrait" useFirstPageNumber="1" horizontalDpi="300" verticalDpi="300" r:id="rId1"/>
  <headerFooter alignWithMargins="0">
    <oddHeader>&amp;C&amp;A</oddHeader>
    <oddFooter>&amp;CPágina &amp;P</oddFooter>
  </headerFooter>
  <drawing r:id="rId2"/>
  <legacyDrawing r:id="rId3"/>
  <oleObjects>
    <mc:AlternateContent xmlns:mc="http://schemas.openxmlformats.org/markup-compatibility/2006">
      <mc:Choice Requires="x14">
        <oleObject progId="Figura do Microsoft Photo Editor 3.0" shapeId="409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1266825</xdr:colOff>
                <xdr:row>3</xdr:row>
                <xdr:rowOff>0</xdr:rowOff>
              </to>
            </anchor>
          </objectPr>
        </oleObject>
      </mc:Choice>
      <mc:Fallback>
        <oleObject progId="Figura do Microsoft Photo Editor 3.0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showGridLines="0" view="pageBreakPreview" zoomScaleSheetLayoutView="100" workbookViewId="0">
      <selection activeCell="G5" sqref="G5"/>
    </sheetView>
  </sheetViews>
  <sheetFormatPr defaultColWidth="11.42578125" defaultRowHeight="15" customHeight="1" x14ac:dyDescent="0.25"/>
  <cols>
    <col min="1" max="1" width="3.85546875" style="38" customWidth="1"/>
    <col min="2" max="2" width="26" style="38" customWidth="1"/>
    <col min="3" max="3" width="18" style="38" customWidth="1"/>
    <col min="4" max="4" width="6.7109375" style="38" customWidth="1"/>
    <col min="5" max="5" width="7.7109375" style="38" customWidth="1"/>
    <col min="6" max="6" width="11.42578125" style="38"/>
    <col min="7" max="256" width="11.42578125" style="40"/>
    <col min="257" max="257" width="3.85546875" style="40" customWidth="1"/>
    <col min="258" max="258" width="26" style="40" customWidth="1"/>
    <col min="259" max="259" width="18" style="40" customWidth="1"/>
    <col min="260" max="260" width="6.7109375" style="40" customWidth="1"/>
    <col min="261" max="261" width="7.7109375" style="40" customWidth="1"/>
    <col min="262" max="512" width="11.42578125" style="40"/>
    <col min="513" max="513" width="3.85546875" style="40" customWidth="1"/>
    <col min="514" max="514" width="26" style="40" customWidth="1"/>
    <col min="515" max="515" width="18" style="40" customWidth="1"/>
    <col min="516" max="516" width="6.7109375" style="40" customWidth="1"/>
    <col min="517" max="517" width="7.7109375" style="40" customWidth="1"/>
    <col min="518" max="768" width="11.42578125" style="40"/>
    <col min="769" max="769" width="3.85546875" style="40" customWidth="1"/>
    <col min="770" max="770" width="26" style="40" customWidth="1"/>
    <col min="771" max="771" width="18" style="40" customWidth="1"/>
    <col min="772" max="772" width="6.7109375" style="40" customWidth="1"/>
    <col min="773" max="773" width="7.7109375" style="40" customWidth="1"/>
    <col min="774" max="1024" width="11.42578125" style="40"/>
    <col min="1025" max="1025" width="3.85546875" style="40" customWidth="1"/>
    <col min="1026" max="1026" width="26" style="40" customWidth="1"/>
    <col min="1027" max="1027" width="18" style="40" customWidth="1"/>
    <col min="1028" max="1028" width="6.7109375" style="40" customWidth="1"/>
    <col min="1029" max="1029" width="7.7109375" style="40" customWidth="1"/>
    <col min="1030" max="1280" width="11.42578125" style="40"/>
    <col min="1281" max="1281" width="3.85546875" style="40" customWidth="1"/>
    <col min="1282" max="1282" width="26" style="40" customWidth="1"/>
    <col min="1283" max="1283" width="18" style="40" customWidth="1"/>
    <col min="1284" max="1284" width="6.7109375" style="40" customWidth="1"/>
    <col min="1285" max="1285" width="7.7109375" style="40" customWidth="1"/>
    <col min="1286" max="1536" width="11.42578125" style="40"/>
    <col min="1537" max="1537" width="3.85546875" style="40" customWidth="1"/>
    <col min="1538" max="1538" width="26" style="40" customWidth="1"/>
    <col min="1539" max="1539" width="18" style="40" customWidth="1"/>
    <col min="1540" max="1540" width="6.7109375" style="40" customWidth="1"/>
    <col min="1541" max="1541" width="7.7109375" style="40" customWidth="1"/>
    <col min="1542" max="1792" width="11.42578125" style="40"/>
    <col min="1793" max="1793" width="3.85546875" style="40" customWidth="1"/>
    <col min="1794" max="1794" width="26" style="40" customWidth="1"/>
    <col min="1795" max="1795" width="18" style="40" customWidth="1"/>
    <col min="1796" max="1796" width="6.7109375" style="40" customWidth="1"/>
    <col min="1797" max="1797" width="7.7109375" style="40" customWidth="1"/>
    <col min="1798" max="2048" width="11.42578125" style="40"/>
    <col min="2049" max="2049" width="3.85546875" style="40" customWidth="1"/>
    <col min="2050" max="2050" width="26" style="40" customWidth="1"/>
    <col min="2051" max="2051" width="18" style="40" customWidth="1"/>
    <col min="2052" max="2052" width="6.7109375" style="40" customWidth="1"/>
    <col min="2053" max="2053" width="7.7109375" style="40" customWidth="1"/>
    <col min="2054" max="2304" width="11.42578125" style="40"/>
    <col min="2305" max="2305" width="3.85546875" style="40" customWidth="1"/>
    <col min="2306" max="2306" width="26" style="40" customWidth="1"/>
    <col min="2307" max="2307" width="18" style="40" customWidth="1"/>
    <col min="2308" max="2308" width="6.7109375" style="40" customWidth="1"/>
    <col min="2309" max="2309" width="7.7109375" style="40" customWidth="1"/>
    <col min="2310" max="2560" width="11.42578125" style="40"/>
    <col min="2561" max="2561" width="3.85546875" style="40" customWidth="1"/>
    <col min="2562" max="2562" width="26" style="40" customWidth="1"/>
    <col min="2563" max="2563" width="18" style="40" customWidth="1"/>
    <col min="2564" max="2564" width="6.7109375" style="40" customWidth="1"/>
    <col min="2565" max="2565" width="7.7109375" style="40" customWidth="1"/>
    <col min="2566" max="2816" width="11.42578125" style="40"/>
    <col min="2817" max="2817" width="3.85546875" style="40" customWidth="1"/>
    <col min="2818" max="2818" width="26" style="40" customWidth="1"/>
    <col min="2819" max="2819" width="18" style="40" customWidth="1"/>
    <col min="2820" max="2820" width="6.7109375" style="40" customWidth="1"/>
    <col min="2821" max="2821" width="7.7109375" style="40" customWidth="1"/>
    <col min="2822" max="3072" width="11.42578125" style="40"/>
    <col min="3073" max="3073" width="3.85546875" style="40" customWidth="1"/>
    <col min="3074" max="3074" width="26" style="40" customWidth="1"/>
    <col min="3075" max="3075" width="18" style="40" customWidth="1"/>
    <col min="3076" max="3076" width="6.7109375" style="40" customWidth="1"/>
    <col min="3077" max="3077" width="7.7109375" style="40" customWidth="1"/>
    <col min="3078" max="3328" width="11.42578125" style="40"/>
    <col min="3329" max="3329" width="3.85546875" style="40" customWidth="1"/>
    <col min="3330" max="3330" width="26" style="40" customWidth="1"/>
    <col min="3331" max="3331" width="18" style="40" customWidth="1"/>
    <col min="3332" max="3332" width="6.7109375" style="40" customWidth="1"/>
    <col min="3333" max="3333" width="7.7109375" style="40" customWidth="1"/>
    <col min="3334" max="3584" width="11.42578125" style="40"/>
    <col min="3585" max="3585" width="3.85546875" style="40" customWidth="1"/>
    <col min="3586" max="3586" width="26" style="40" customWidth="1"/>
    <col min="3587" max="3587" width="18" style="40" customWidth="1"/>
    <col min="3588" max="3588" width="6.7109375" style="40" customWidth="1"/>
    <col min="3589" max="3589" width="7.7109375" style="40" customWidth="1"/>
    <col min="3590" max="3840" width="11.42578125" style="40"/>
    <col min="3841" max="3841" width="3.85546875" style="40" customWidth="1"/>
    <col min="3842" max="3842" width="26" style="40" customWidth="1"/>
    <col min="3843" max="3843" width="18" style="40" customWidth="1"/>
    <col min="3844" max="3844" width="6.7109375" style="40" customWidth="1"/>
    <col min="3845" max="3845" width="7.7109375" style="40" customWidth="1"/>
    <col min="3846" max="4096" width="11.42578125" style="40"/>
    <col min="4097" max="4097" width="3.85546875" style="40" customWidth="1"/>
    <col min="4098" max="4098" width="26" style="40" customWidth="1"/>
    <col min="4099" max="4099" width="18" style="40" customWidth="1"/>
    <col min="4100" max="4100" width="6.7109375" style="40" customWidth="1"/>
    <col min="4101" max="4101" width="7.7109375" style="40" customWidth="1"/>
    <col min="4102" max="4352" width="11.42578125" style="40"/>
    <col min="4353" max="4353" width="3.85546875" style="40" customWidth="1"/>
    <col min="4354" max="4354" width="26" style="40" customWidth="1"/>
    <col min="4355" max="4355" width="18" style="40" customWidth="1"/>
    <col min="4356" max="4356" width="6.7109375" style="40" customWidth="1"/>
    <col min="4357" max="4357" width="7.7109375" style="40" customWidth="1"/>
    <col min="4358" max="4608" width="11.42578125" style="40"/>
    <col min="4609" max="4609" width="3.85546875" style="40" customWidth="1"/>
    <col min="4610" max="4610" width="26" style="40" customWidth="1"/>
    <col min="4611" max="4611" width="18" style="40" customWidth="1"/>
    <col min="4612" max="4612" width="6.7109375" style="40" customWidth="1"/>
    <col min="4613" max="4613" width="7.7109375" style="40" customWidth="1"/>
    <col min="4614" max="4864" width="11.42578125" style="40"/>
    <col min="4865" max="4865" width="3.85546875" style="40" customWidth="1"/>
    <col min="4866" max="4866" width="26" style="40" customWidth="1"/>
    <col min="4867" max="4867" width="18" style="40" customWidth="1"/>
    <col min="4868" max="4868" width="6.7109375" style="40" customWidth="1"/>
    <col min="4869" max="4869" width="7.7109375" style="40" customWidth="1"/>
    <col min="4870" max="5120" width="11.42578125" style="40"/>
    <col min="5121" max="5121" width="3.85546875" style="40" customWidth="1"/>
    <col min="5122" max="5122" width="26" style="40" customWidth="1"/>
    <col min="5123" max="5123" width="18" style="40" customWidth="1"/>
    <col min="5124" max="5124" width="6.7109375" style="40" customWidth="1"/>
    <col min="5125" max="5125" width="7.7109375" style="40" customWidth="1"/>
    <col min="5126" max="5376" width="11.42578125" style="40"/>
    <col min="5377" max="5377" width="3.85546875" style="40" customWidth="1"/>
    <col min="5378" max="5378" width="26" style="40" customWidth="1"/>
    <col min="5379" max="5379" width="18" style="40" customWidth="1"/>
    <col min="5380" max="5380" width="6.7109375" style="40" customWidth="1"/>
    <col min="5381" max="5381" width="7.7109375" style="40" customWidth="1"/>
    <col min="5382" max="5632" width="11.42578125" style="40"/>
    <col min="5633" max="5633" width="3.85546875" style="40" customWidth="1"/>
    <col min="5634" max="5634" width="26" style="40" customWidth="1"/>
    <col min="5635" max="5635" width="18" style="40" customWidth="1"/>
    <col min="5636" max="5636" width="6.7109375" style="40" customWidth="1"/>
    <col min="5637" max="5637" width="7.7109375" style="40" customWidth="1"/>
    <col min="5638" max="5888" width="11.42578125" style="40"/>
    <col min="5889" max="5889" width="3.85546875" style="40" customWidth="1"/>
    <col min="5890" max="5890" width="26" style="40" customWidth="1"/>
    <col min="5891" max="5891" width="18" style="40" customWidth="1"/>
    <col min="5892" max="5892" width="6.7109375" style="40" customWidth="1"/>
    <col min="5893" max="5893" width="7.7109375" style="40" customWidth="1"/>
    <col min="5894" max="6144" width="11.42578125" style="40"/>
    <col min="6145" max="6145" width="3.85546875" style="40" customWidth="1"/>
    <col min="6146" max="6146" width="26" style="40" customWidth="1"/>
    <col min="6147" max="6147" width="18" style="40" customWidth="1"/>
    <col min="6148" max="6148" width="6.7109375" style="40" customWidth="1"/>
    <col min="6149" max="6149" width="7.7109375" style="40" customWidth="1"/>
    <col min="6150" max="6400" width="11.42578125" style="40"/>
    <col min="6401" max="6401" width="3.85546875" style="40" customWidth="1"/>
    <col min="6402" max="6402" width="26" style="40" customWidth="1"/>
    <col min="6403" max="6403" width="18" style="40" customWidth="1"/>
    <col min="6404" max="6404" width="6.7109375" style="40" customWidth="1"/>
    <col min="6405" max="6405" width="7.7109375" style="40" customWidth="1"/>
    <col min="6406" max="6656" width="11.42578125" style="40"/>
    <col min="6657" max="6657" width="3.85546875" style="40" customWidth="1"/>
    <col min="6658" max="6658" width="26" style="40" customWidth="1"/>
    <col min="6659" max="6659" width="18" style="40" customWidth="1"/>
    <col min="6660" max="6660" width="6.7109375" style="40" customWidth="1"/>
    <col min="6661" max="6661" width="7.7109375" style="40" customWidth="1"/>
    <col min="6662" max="6912" width="11.42578125" style="40"/>
    <col min="6913" max="6913" width="3.85546875" style="40" customWidth="1"/>
    <col min="6914" max="6914" width="26" style="40" customWidth="1"/>
    <col min="6915" max="6915" width="18" style="40" customWidth="1"/>
    <col min="6916" max="6916" width="6.7109375" style="40" customWidth="1"/>
    <col min="6917" max="6917" width="7.7109375" style="40" customWidth="1"/>
    <col min="6918" max="7168" width="11.42578125" style="40"/>
    <col min="7169" max="7169" width="3.85546875" style="40" customWidth="1"/>
    <col min="7170" max="7170" width="26" style="40" customWidth="1"/>
    <col min="7171" max="7171" width="18" style="40" customWidth="1"/>
    <col min="7172" max="7172" width="6.7109375" style="40" customWidth="1"/>
    <col min="7173" max="7173" width="7.7109375" style="40" customWidth="1"/>
    <col min="7174" max="7424" width="11.42578125" style="40"/>
    <col min="7425" max="7425" width="3.85546875" style="40" customWidth="1"/>
    <col min="7426" max="7426" width="26" style="40" customWidth="1"/>
    <col min="7427" max="7427" width="18" style="40" customWidth="1"/>
    <col min="7428" max="7428" width="6.7109375" style="40" customWidth="1"/>
    <col min="7429" max="7429" width="7.7109375" style="40" customWidth="1"/>
    <col min="7430" max="7680" width="11.42578125" style="40"/>
    <col min="7681" max="7681" width="3.85546875" style="40" customWidth="1"/>
    <col min="7682" max="7682" width="26" style="40" customWidth="1"/>
    <col min="7683" max="7683" width="18" style="40" customWidth="1"/>
    <col min="7684" max="7684" width="6.7109375" style="40" customWidth="1"/>
    <col min="7685" max="7685" width="7.7109375" style="40" customWidth="1"/>
    <col min="7686" max="7936" width="11.42578125" style="40"/>
    <col min="7937" max="7937" width="3.85546875" style="40" customWidth="1"/>
    <col min="7938" max="7938" width="26" style="40" customWidth="1"/>
    <col min="7939" max="7939" width="18" style="40" customWidth="1"/>
    <col min="7940" max="7940" width="6.7109375" style="40" customWidth="1"/>
    <col min="7941" max="7941" width="7.7109375" style="40" customWidth="1"/>
    <col min="7942" max="8192" width="11.42578125" style="40"/>
    <col min="8193" max="8193" width="3.85546875" style="40" customWidth="1"/>
    <col min="8194" max="8194" width="26" style="40" customWidth="1"/>
    <col min="8195" max="8195" width="18" style="40" customWidth="1"/>
    <col min="8196" max="8196" width="6.7109375" style="40" customWidth="1"/>
    <col min="8197" max="8197" width="7.7109375" style="40" customWidth="1"/>
    <col min="8198" max="8448" width="11.42578125" style="40"/>
    <col min="8449" max="8449" width="3.85546875" style="40" customWidth="1"/>
    <col min="8450" max="8450" width="26" style="40" customWidth="1"/>
    <col min="8451" max="8451" width="18" style="40" customWidth="1"/>
    <col min="8452" max="8452" width="6.7109375" style="40" customWidth="1"/>
    <col min="8453" max="8453" width="7.7109375" style="40" customWidth="1"/>
    <col min="8454" max="8704" width="11.42578125" style="40"/>
    <col min="8705" max="8705" width="3.85546875" style="40" customWidth="1"/>
    <col min="8706" max="8706" width="26" style="40" customWidth="1"/>
    <col min="8707" max="8707" width="18" style="40" customWidth="1"/>
    <col min="8708" max="8708" width="6.7109375" style="40" customWidth="1"/>
    <col min="8709" max="8709" width="7.7109375" style="40" customWidth="1"/>
    <col min="8710" max="8960" width="11.42578125" style="40"/>
    <col min="8961" max="8961" width="3.85546875" style="40" customWidth="1"/>
    <col min="8962" max="8962" width="26" style="40" customWidth="1"/>
    <col min="8963" max="8963" width="18" style="40" customWidth="1"/>
    <col min="8964" max="8964" width="6.7109375" style="40" customWidth="1"/>
    <col min="8965" max="8965" width="7.7109375" style="40" customWidth="1"/>
    <col min="8966" max="9216" width="11.42578125" style="40"/>
    <col min="9217" max="9217" width="3.85546875" style="40" customWidth="1"/>
    <col min="9218" max="9218" width="26" style="40" customWidth="1"/>
    <col min="9219" max="9219" width="18" style="40" customWidth="1"/>
    <col min="9220" max="9220" width="6.7109375" style="40" customWidth="1"/>
    <col min="9221" max="9221" width="7.7109375" style="40" customWidth="1"/>
    <col min="9222" max="9472" width="11.42578125" style="40"/>
    <col min="9473" max="9473" width="3.85546875" style="40" customWidth="1"/>
    <col min="9474" max="9474" width="26" style="40" customWidth="1"/>
    <col min="9475" max="9475" width="18" style="40" customWidth="1"/>
    <col min="9476" max="9476" width="6.7109375" style="40" customWidth="1"/>
    <col min="9477" max="9477" width="7.7109375" style="40" customWidth="1"/>
    <col min="9478" max="9728" width="11.42578125" style="40"/>
    <col min="9729" max="9729" width="3.85546875" style="40" customWidth="1"/>
    <col min="9730" max="9730" width="26" style="40" customWidth="1"/>
    <col min="9731" max="9731" width="18" style="40" customWidth="1"/>
    <col min="9732" max="9732" width="6.7109375" style="40" customWidth="1"/>
    <col min="9733" max="9733" width="7.7109375" style="40" customWidth="1"/>
    <col min="9734" max="9984" width="11.42578125" style="40"/>
    <col min="9985" max="9985" width="3.85546875" style="40" customWidth="1"/>
    <col min="9986" max="9986" width="26" style="40" customWidth="1"/>
    <col min="9987" max="9987" width="18" style="40" customWidth="1"/>
    <col min="9988" max="9988" width="6.7109375" style="40" customWidth="1"/>
    <col min="9989" max="9989" width="7.7109375" style="40" customWidth="1"/>
    <col min="9990" max="10240" width="11.42578125" style="40"/>
    <col min="10241" max="10241" width="3.85546875" style="40" customWidth="1"/>
    <col min="10242" max="10242" width="26" style="40" customWidth="1"/>
    <col min="10243" max="10243" width="18" style="40" customWidth="1"/>
    <col min="10244" max="10244" width="6.7109375" style="40" customWidth="1"/>
    <col min="10245" max="10245" width="7.7109375" style="40" customWidth="1"/>
    <col min="10246" max="10496" width="11.42578125" style="40"/>
    <col min="10497" max="10497" width="3.85546875" style="40" customWidth="1"/>
    <col min="10498" max="10498" width="26" style="40" customWidth="1"/>
    <col min="10499" max="10499" width="18" style="40" customWidth="1"/>
    <col min="10500" max="10500" width="6.7109375" style="40" customWidth="1"/>
    <col min="10501" max="10501" width="7.7109375" style="40" customWidth="1"/>
    <col min="10502" max="10752" width="11.42578125" style="40"/>
    <col min="10753" max="10753" width="3.85546875" style="40" customWidth="1"/>
    <col min="10754" max="10754" width="26" style="40" customWidth="1"/>
    <col min="10755" max="10755" width="18" style="40" customWidth="1"/>
    <col min="10756" max="10756" width="6.7109375" style="40" customWidth="1"/>
    <col min="10757" max="10757" width="7.7109375" style="40" customWidth="1"/>
    <col min="10758" max="11008" width="11.42578125" style="40"/>
    <col min="11009" max="11009" width="3.85546875" style="40" customWidth="1"/>
    <col min="11010" max="11010" width="26" style="40" customWidth="1"/>
    <col min="11011" max="11011" width="18" style="40" customWidth="1"/>
    <col min="11012" max="11012" width="6.7109375" style="40" customWidth="1"/>
    <col min="11013" max="11013" width="7.7109375" style="40" customWidth="1"/>
    <col min="11014" max="11264" width="11.42578125" style="40"/>
    <col min="11265" max="11265" width="3.85546875" style="40" customWidth="1"/>
    <col min="11266" max="11266" width="26" style="40" customWidth="1"/>
    <col min="11267" max="11267" width="18" style="40" customWidth="1"/>
    <col min="11268" max="11268" width="6.7109375" style="40" customWidth="1"/>
    <col min="11269" max="11269" width="7.7109375" style="40" customWidth="1"/>
    <col min="11270" max="11520" width="11.42578125" style="40"/>
    <col min="11521" max="11521" width="3.85546875" style="40" customWidth="1"/>
    <col min="11522" max="11522" width="26" style="40" customWidth="1"/>
    <col min="11523" max="11523" width="18" style="40" customWidth="1"/>
    <col min="11524" max="11524" width="6.7109375" style="40" customWidth="1"/>
    <col min="11525" max="11525" width="7.7109375" style="40" customWidth="1"/>
    <col min="11526" max="11776" width="11.42578125" style="40"/>
    <col min="11777" max="11777" width="3.85546875" style="40" customWidth="1"/>
    <col min="11778" max="11778" width="26" style="40" customWidth="1"/>
    <col min="11779" max="11779" width="18" style="40" customWidth="1"/>
    <col min="11780" max="11780" width="6.7109375" style="40" customWidth="1"/>
    <col min="11781" max="11781" width="7.7109375" style="40" customWidth="1"/>
    <col min="11782" max="12032" width="11.42578125" style="40"/>
    <col min="12033" max="12033" width="3.85546875" style="40" customWidth="1"/>
    <col min="12034" max="12034" width="26" style="40" customWidth="1"/>
    <col min="12035" max="12035" width="18" style="40" customWidth="1"/>
    <col min="12036" max="12036" width="6.7109375" style="40" customWidth="1"/>
    <col min="12037" max="12037" width="7.7109375" style="40" customWidth="1"/>
    <col min="12038" max="12288" width="11.42578125" style="40"/>
    <col min="12289" max="12289" width="3.85546875" style="40" customWidth="1"/>
    <col min="12290" max="12290" width="26" style="40" customWidth="1"/>
    <col min="12291" max="12291" width="18" style="40" customWidth="1"/>
    <col min="12292" max="12292" width="6.7109375" style="40" customWidth="1"/>
    <col min="12293" max="12293" width="7.7109375" style="40" customWidth="1"/>
    <col min="12294" max="12544" width="11.42578125" style="40"/>
    <col min="12545" max="12545" width="3.85546875" style="40" customWidth="1"/>
    <col min="12546" max="12546" width="26" style="40" customWidth="1"/>
    <col min="12547" max="12547" width="18" style="40" customWidth="1"/>
    <col min="12548" max="12548" width="6.7109375" style="40" customWidth="1"/>
    <col min="12549" max="12549" width="7.7109375" style="40" customWidth="1"/>
    <col min="12550" max="12800" width="11.42578125" style="40"/>
    <col min="12801" max="12801" width="3.85546875" style="40" customWidth="1"/>
    <col min="12802" max="12802" width="26" style="40" customWidth="1"/>
    <col min="12803" max="12803" width="18" style="40" customWidth="1"/>
    <col min="12804" max="12804" width="6.7109375" style="40" customWidth="1"/>
    <col min="12805" max="12805" width="7.7109375" style="40" customWidth="1"/>
    <col min="12806" max="13056" width="11.42578125" style="40"/>
    <col min="13057" max="13057" width="3.85546875" style="40" customWidth="1"/>
    <col min="13058" max="13058" width="26" style="40" customWidth="1"/>
    <col min="13059" max="13059" width="18" style="40" customWidth="1"/>
    <col min="13060" max="13060" width="6.7109375" style="40" customWidth="1"/>
    <col min="13061" max="13061" width="7.7109375" style="40" customWidth="1"/>
    <col min="13062" max="13312" width="11.42578125" style="40"/>
    <col min="13313" max="13313" width="3.85546875" style="40" customWidth="1"/>
    <col min="13314" max="13314" width="26" style="40" customWidth="1"/>
    <col min="13315" max="13315" width="18" style="40" customWidth="1"/>
    <col min="13316" max="13316" width="6.7109375" style="40" customWidth="1"/>
    <col min="13317" max="13317" width="7.7109375" style="40" customWidth="1"/>
    <col min="13318" max="13568" width="11.42578125" style="40"/>
    <col min="13569" max="13569" width="3.85546875" style="40" customWidth="1"/>
    <col min="13570" max="13570" width="26" style="40" customWidth="1"/>
    <col min="13571" max="13571" width="18" style="40" customWidth="1"/>
    <col min="13572" max="13572" width="6.7109375" style="40" customWidth="1"/>
    <col min="13573" max="13573" width="7.7109375" style="40" customWidth="1"/>
    <col min="13574" max="13824" width="11.42578125" style="40"/>
    <col min="13825" max="13825" width="3.85546875" style="40" customWidth="1"/>
    <col min="13826" max="13826" width="26" style="40" customWidth="1"/>
    <col min="13827" max="13827" width="18" style="40" customWidth="1"/>
    <col min="13828" max="13828" width="6.7109375" style="40" customWidth="1"/>
    <col min="13829" max="13829" width="7.7109375" style="40" customWidth="1"/>
    <col min="13830" max="14080" width="11.42578125" style="40"/>
    <col min="14081" max="14081" width="3.85546875" style="40" customWidth="1"/>
    <col min="14082" max="14082" width="26" style="40" customWidth="1"/>
    <col min="14083" max="14083" width="18" style="40" customWidth="1"/>
    <col min="14084" max="14084" width="6.7109375" style="40" customWidth="1"/>
    <col min="14085" max="14085" width="7.7109375" style="40" customWidth="1"/>
    <col min="14086" max="14336" width="11.42578125" style="40"/>
    <col min="14337" max="14337" width="3.85546875" style="40" customWidth="1"/>
    <col min="14338" max="14338" width="26" style="40" customWidth="1"/>
    <col min="14339" max="14339" width="18" style="40" customWidth="1"/>
    <col min="14340" max="14340" width="6.7109375" style="40" customWidth="1"/>
    <col min="14341" max="14341" width="7.7109375" style="40" customWidth="1"/>
    <col min="14342" max="14592" width="11.42578125" style="40"/>
    <col min="14593" max="14593" width="3.85546875" style="40" customWidth="1"/>
    <col min="14594" max="14594" width="26" style="40" customWidth="1"/>
    <col min="14595" max="14595" width="18" style="40" customWidth="1"/>
    <col min="14596" max="14596" width="6.7109375" style="40" customWidth="1"/>
    <col min="14597" max="14597" width="7.7109375" style="40" customWidth="1"/>
    <col min="14598" max="14848" width="11.42578125" style="40"/>
    <col min="14849" max="14849" width="3.85546875" style="40" customWidth="1"/>
    <col min="14850" max="14850" width="26" style="40" customWidth="1"/>
    <col min="14851" max="14851" width="18" style="40" customWidth="1"/>
    <col min="14852" max="14852" width="6.7109375" style="40" customWidth="1"/>
    <col min="14853" max="14853" width="7.7109375" style="40" customWidth="1"/>
    <col min="14854" max="15104" width="11.42578125" style="40"/>
    <col min="15105" max="15105" width="3.85546875" style="40" customWidth="1"/>
    <col min="15106" max="15106" width="26" style="40" customWidth="1"/>
    <col min="15107" max="15107" width="18" style="40" customWidth="1"/>
    <col min="15108" max="15108" width="6.7109375" style="40" customWidth="1"/>
    <col min="15109" max="15109" width="7.7109375" style="40" customWidth="1"/>
    <col min="15110" max="15360" width="11.42578125" style="40"/>
    <col min="15361" max="15361" width="3.85546875" style="40" customWidth="1"/>
    <col min="15362" max="15362" width="26" style="40" customWidth="1"/>
    <col min="15363" max="15363" width="18" style="40" customWidth="1"/>
    <col min="15364" max="15364" width="6.7109375" style="40" customWidth="1"/>
    <col min="15365" max="15365" width="7.7109375" style="40" customWidth="1"/>
    <col min="15366" max="15616" width="11.42578125" style="40"/>
    <col min="15617" max="15617" width="3.85546875" style="40" customWidth="1"/>
    <col min="15618" max="15618" width="26" style="40" customWidth="1"/>
    <col min="15619" max="15619" width="18" style="40" customWidth="1"/>
    <col min="15620" max="15620" width="6.7109375" style="40" customWidth="1"/>
    <col min="15621" max="15621" width="7.7109375" style="40" customWidth="1"/>
    <col min="15622" max="15872" width="11.42578125" style="40"/>
    <col min="15873" max="15873" width="3.85546875" style="40" customWidth="1"/>
    <col min="15874" max="15874" width="26" style="40" customWidth="1"/>
    <col min="15875" max="15875" width="18" style="40" customWidth="1"/>
    <col min="15876" max="15876" width="6.7109375" style="40" customWidth="1"/>
    <col min="15877" max="15877" width="7.7109375" style="40" customWidth="1"/>
    <col min="15878" max="16128" width="11.42578125" style="40"/>
    <col min="16129" max="16129" width="3.85546875" style="40" customWidth="1"/>
    <col min="16130" max="16130" width="26" style="40" customWidth="1"/>
    <col min="16131" max="16131" width="18" style="40" customWidth="1"/>
    <col min="16132" max="16132" width="6.7109375" style="40" customWidth="1"/>
    <col min="16133" max="16133" width="7.7109375" style="40" customWidth="1"/>
    <col min="16134" max="16384" width="11.42578125" style="40"/>
  </cols>
  <sheetData>
    <row r="1" spans="1:8" s="14" customFormat="1" ht="12.75" customHeight="1" x14ac:dyDescent="0.2">
      <c r="A1" s="12"/>
      <c r="B1" s="37" t="s">
        <v>32</v>
      </c>
      <c r="C1" s="37"/>
      <c r="D1" s="12"/>
      <c r="E1" s="37"/>
      <c r="F1" s="37"/>
      <c r="G1" s="37"/>
      <c r="H1" s="37"/>
    </row>
    <row r="2" spans="1:8" s="14" customFormat="1" ht="12.75" customHeight="1" x14ac:dyDescent="0.2">
      <c r="A2" s="12"/>
      <c r="B2" s="37" t="s">
        <v>33</v>
      </c>
      <c r="C2" s="37"/>
      <c r="D2" s="12"/>
      <c r="E2" s="37"/>
      <c r="F2" s="37"/>
      <c r="G2" s="37"/>
      <c r="H2" s="37"/>
    </row>
    <row r="3" spans="1:8" s="14" customFormat="1" ht="12.75" customHeight="1" x14ac:dyDescent="0.2">
      <c r="A3" s="12"/>
      <c r="B3" s="37" t="s">
        <v>34</v>
      </c>
      <c r="C3" s="37"/>
      <c r="D3" s="12"/>
      <c r="E3" s="37"/>
      <c r="F3" s="37"/>
      <c r="G3" s="37"/>
      <c r="H3" s="37"/>
    </row>
    <row r="4" spans="1:8" ht="15" customHeight="1" x14ac:dyDescent="0.25">
      <c r="C4" s="39"/>
    </row>
    <row r="5" spans="1:8" ht="9.9499999999999993" customHeight="1" x14ac:dyDescent="0.25">
      <c r="A5" s="58" t="s">
        <v>56</v>
      </c>
      <c r="B5" s="58"/>
      <c r="C5" s="58"/>
      <c r="D5" s="58"/>
      <c r="E5" s="58"/>
      <c r="F5" s="58"/>
    </row>
    <row r="6" spans="1:8" ht="20.100000000000001" customHeight="1" x14ac:dyDescent="0.25">
      <c r="A6" s="58"/>
      <c r="B6" s="58"/>
      <c r="C6" s="58"/>
      <c r="D6" s="58"/>
      <c r="E6" s="58"/>
      <c r="F6" s="58"/>
    </row>
    <row r="7" spans="1:8" ht="12.6" customHeight="1" thickBot="1" x14ac:dyDescent="0.3">
      <c r="A7" s="59"/>
      <c r="B7" s="59"/>
      <c r="C7" s="59"/>
      <c r="D7" s="59"/>
      <c r="E7" s="59"/>
      <c r="F7" s="59"/>
    </row>
    <row r="8" spans="1:8" ht="12.6" customHeight="1" thickTop="1" x14ac:dyDescent="0.25">
      <c r="A8" s="60" t="s">
        <v>57</v>
      </c>
      <c r="B8" s="61"/>
      <c r="C8" s="61"/>
      <c r="D8" s="61"/>
      <c r="E8" s="61"/>
      <c r="F8" s="64" t="s">
        <v>58</v>
      </c>
    </row>
    <row r="9" spans="1:8" ht="12.6" customHeight="1" x14ac:dyDescent="0.25">
      <c r="A9" s="62"/>
      <c r="B9" s="63"/>
      <c r="C9" s="63"/>
      <c r="D9" s="63"/>
      <c r="E9" s="63"/>
      <c r="F9" s="65"/>
    </row>
    <row r="10" spans="1:8" ht="15" customHeight="1" x14ac:dyDescent="0.25">
      <c r="A10" s="41" t="s">
        <v>59</v>
      </c>
      <c r="B10" s="66" t="s">
        <v>60</v>
      </c>
      <c r="C10" s="66"/>
      <c r="D10" s="66"/>
      <c r="E10" s="66"/>
      <c r="F10" s="42"/>
    </row>
    <row r="11" spans="1:8" ht="15" customHeight="1" x14ac:dyDescent="0.2">
      <c r="A11" s="43" t="s">
        <v>61</v>
      </c>
      <c r="B11" s="57" t="s">
        <v>62</v>
      </c>
      <c r="C11" s="57"/>
      <c r="D11" s="57"/>
      <c r="E11" s="57"/>
      <c r="F11" s="44">
        <v>0.2</v>
      </c>
    </row>
    <row r="12" spans="1:8" ht="15" customHeight="1" x14ac:dyDescent="0.2">
      <c r="A12" s="43" t="s">
        <v>63</v>
      </c>
      <c r="B12" s="57" t="s">
        <v>64</v>
      </c>
      <c r="C12" s="57"/>
      <c r="D12" s="57"/>
      <c r="E12" s="57"/>
      <c r="F12" s="44">
        <v>1.4999999999999999E-2</v>
      </c>
    </row>
    <row r="13" spans="1:8" ht="15" customHeight="1" x14ac:dyDescent="0.2">
      <c r="A13" s="43" t="s">
        <v>65</v>
      </c>
      <c r="B13" s="57" t="s">
        <v>66</v>
      </c>
      <c r="C13" s="57"/>
      <c r="D13" s="57"/>
      <c r="E13" s="57"/>
      <c r="F13" s="44">
        <v>0.01</v>
      </c>
    </row>
    <row r="14" spans="1:8" ht="15" customHeight="1" x14ac:dyDescent="0.2">
      <c r="A14" s="43" t="s">
        <v>67</v>
      </c>
      <c r="B14" s="57" t="s">
        <v>68</v>
      </c>
      <c r="C14" s="57"/>
      <c r="D14" s="57"/>
      <c r="E14" s="57"/>
      <c r="F14" s="44">
        <v>2E-3</v>
      </c>
    </row>
    <row r="15" spans="1:8" ht="15" customHeight="1" x14ac:dyDescent="0.2">
      <c r="A15" s="43" t="s">
        <v>69</v>
      </c>
      <c r="B15" s="57" t="s">
        <v>70</v>
      </c>
      <c r="C15" s="57"/>
      <c r="D15" s="57"/>
      <c r="E15" s="57"/>
      <c r="F15" s="44">
        <v>6.0000000000000001E-3</v>
      </c>
    </row>
    <row r="16" spans="1:8" ht="15" customHeight="1" x14ac:dyDescent="0.2">
      <c r="A16" s="43" t="s">
        <v>71</v>
      </c>
      <c r="B16" s="57" t="s">
        <v>72</v>
      </c>
      <c r="C16" s="57"/>
      <c r="D16" s="57"/>
      <c r="E16" s="57"/>
      <c r="F16" s="44">
        <v>2.5000000000000001E-2</v>
      </c>
    </row>
    <row r="17" spans="1:6" ht="15" customHeight="1" x14ac:dyDescent="0.2">
      <c r="A17" s="43" t="s">
        <v>73</v>
      </c>
      <c r="B17" s="57" t="s">
        <v>74</v>
      </c>
      <c r="C17" s="57"/>
      <c r="D17" s="57"/>
      <c r="E17" s="57"/>
      <c r="F17" s="44">
        <v>0.03</v>
      </c>
    </row>
    <row r="18" spans="1:6" ht="15" customHeight="1" x14ac:dyDescent="0.2">
      <c r="A18" s="43" t="s">
        <v>75</v>
      </c>
      <c r="B18" s="57" t="s">
        <v>76</v>
      </c>
      <c r="C18" s="57"/>
      <c r="D18" s="57"/>
      <c r="E18" s="57"/>
      <c r="F18" s="44">
        <v>0.08</v>
      </c>
    </row>
    <row r="19" spans="1:6" ht="15" customHeight="1" x14ac:dyDescent="0.2">
      <c r="A19" s="43" t="s">
        <v>77</v>
      </c>
      <c r="B19" s="57" t="s">
        <v>78</v>
      </c>
      <c r="C19" s="57"/>
      <c r="D19" s="57"/>
      <c r="E19" s="57"/>
      <c r="F19" s="45">
        <v>0</v>
      </c>
    </row>
    <row r="20" spans="1:6" ht="15" customHeight="1" thickBot="1" x14ac:dyDescent="0.25">
      <c r="A20" s="67" t="s">
        <v>79</v>
      </c>
      <c r="B20" s="68"/>
      <c r="C20" s="68"/>
      <c r="D20" s="68"/>
      <c r="E20" s="68"/>
      <c r="F20" s="46">
        <f>ROUND(SUM(F11:F19),4)</f>
        <v>0.36799999999999999</v>
      </c>
    </row>
    <row r="21" spans="1:6" ht="20.100000000000001" customHeight="1" thickTop="1" thickBot="1" x14ac:dyDescent="0.3">
      <c r="A21" s="69"/>
      <c r="B21" s="70"/>
      <c r="C21" s="70"/>
      <c r="D21" s="70"/>
      <c r="E21" s="70"/>
      <c r="F21" s="71"/>
    </row>
    <row r="22" spans="1:6" ht="15" customHeight="1" thickTop="1" x14ac:dyDescent="0.2">
      <c r="A22" s="47" t="s">
        <v>80</v>
      </c>
      <c r="B22" s="72" t="s">
        <v>81</v>
      </c>
      <c r="C22" s="72"/>
      <c r="D22" s="72"/>
      <c r="E22" s="72"/>
      <c r="F22" s="48"/>
    </row>
    <row r="23" spans="1:6" ht="15" customHeight="1" x14ac:dyDescent="0.2">
      <c r="A23" s="49" t="s">
        <v>82</v>
      </c>
      <c r="B23" s="57" t="s">
        <v>83</v>
      </c>
      <c r="C23" s="57"/>
      <c r="D23" s="57"/>
      <c r="E23" s="57"/>
      <c r="F23" s="50">
        <v>0.1799</v>
      </c>
    </row>
    <row r="24" spans="1:6" ht="15" customHeight="1" x14ac:dyDescent="0.2">
      <c r="A24" s="49" t="s">
        <v>84</v>
      </c>
      <c r="B24" s="57" t="s">
        <v>85</v>
      </c>
      <c r="C24" s="57"/>
      <c r="D24" s="57"/>
      <c r="E24" s="57"/>
      <c r="F24" s="50">
        <v>3.9699999999999999E-2</v>
      </c>
    </row>
    <row r="25" spans="1:6" ht="15" customHeight="1" x14ac:dyDescent="0.2">
      <c r="A25" s="49" t="s">
        <v>86</v>
      </c>
      <c r="B25" s="57" t="s">
        <v>87</v>
      </c>
      <c r="C25" s="57"/>
      <c r="D25" s="57"/>
      <c r="E25" s="57"/>
      <c r="F25" s="50">
        <v>9.1999999999999998E-3</v>
      </c>
    </row>
    <row r="26" spans="1:6" ht="15" customHeight="1" x14ac:dyDescent="0.2">
      <c r="A26" s="49" t="s">
        <v>88</v>
      </c>
      <c r="B26" s="57" t="s">
        <v>89</v>
      </c>
      <c r="C26" s="57"/>
      <c r="D26" s="57"/>
      <c r="E26" s="57"/>
      <c r="F26" s="50">
        <v>0.1109</v>
      </c>
    </row>
    <row r="27" spans="1:6" ht="15" customHeight="1" x14ac:dyDescent="0.2">
      <c r="A27" s="49" t="s">
        <v>90</v>
      </c>
      <c r="B27" s="57" t="s">
        <v>91</v>
      </c>
      <c r="C27" s="57"/>
      <c r="D27" s="57"/>
      <c r="E27" s="57"/>
      <c r="F27" s="50">
        <v>8.9999999999999998E-4</v>
      </c>
    </row>
    <row r="28" spans="1:6" ht="15" customHeight="1" x14ac:dyDescent="0.2">
      <c r="A28" s="49" t="s">
        <v>92</v>
      </c>
      <c r="B28" s="57" t="s">
        <v>93</v>
      </c>
      <c r="C28" s="57"/>
      <c r="D28" s="57"/>
      <c r="E28" s="57"/>
      <c r="F28" s="50">
        <v>7.4000000000000003E-3</v>
      </c>
    </row>
    <row r="29" spans="1:6" ht="15" customHeight="1" x14ac:dyDescent="0.2">
      <c r="A29" s="49" t="s">
        <v>94</v>
      </c>
      <c r="B29" s="57" t="s">
        <v>95</v>
      </c>
      <c r="C29" s="57"/>
      <c r="D29" s="57"/>
      <c r="E29" s="57"/>
      <c r="F29" s="50">
        <v>2.0799999999999999E-2</v>
      </c>
    </row>
    <row r="30" spans="1:6" ht="15" customHeight="1" x14ac:dyDescent="0.2">
      <c r="A30" s="49" t="s">
        <v>96</v>
      </c>
      <c r="B30" s="57" t="s">
        <v>97</v>
      </c>
      <c r="C30" s="57"/>
      <c r="D30" s="57"/>
      <c r="E30" s="57"/>
      <c r="F30" s="50">
        <v>1.2999999999999999E-3</v>
      </c>
    </row>
    <row r="31" spans="1:6" ht="15" customHeight="1" x14ac:dyDescent="0.2">
      <c r="A31" s="49" t="s">
        <v>98</v>
      </c>
      <c r="B31" s="57" t="s">
        <v>99</v>
      </c>
      <c r="C31" s="57"/>
      <c r="D31" s="57"/>
      <c r="E31" s="57"/>
      <c r="F31" s="50">
        <v>0.1207</v>
      </c>
    </row>
    <row r="32" spans="1:6" ht="15" customHeight="1" x14ac:dyDescent="0.2">
      <c r="A32" s="49" t="s">
        <v>100</v>
      </c>
      <c r="B32" s="57" t="s">
        <v>101</v>
      </c>
      <c r="C32" s="57"/>
      <c r="D32" s="57"/>
      <c r="E32" s="57"/>
      <c r="F32" s="50">
        <v>2.9999999999999997E-4</v>
      </c>
    </row>
    <row r="33" spans="1:6" ht="15" customHeight="1" thickBot="1" x14ac:dyDescent="0.25">
      <c r="A33" s="67" t="s">
        <v>102</v>
      </c>
      <c r="B33" s="68"/>
      <c r="C33" s="68"/>
      <c r="D33" s="68"/>
      <c r="E33" s="68"/>
      <c r="F33" s="46">
        <f>SUM(F23:F32)</f>
        <v>0.49110000000000004</v>
      </c>
    </row>
    <row r="34" spans="1:6" ht="20.100000000000001" customHeight="1" thickTop="1" thickBot="1" x14ac:dyDescent="0.3">
      <c r="A34" s="69"/>
      <c r="B34" s="70"/>
      <c r="C34" s="70"/>
      <c r="D34" s="70"/>
      <c r="E34" s="70"/>
      <c r="F34" s="71"/>
    </row>
    <row r="35" spans="1:6" ht="15" customHeight="1" thickTop="1" x14ac:dyDescent="0.25">
      <c r="A35" s="41" t="s">
        <v>103</v>
      </c>
      <c r="B35" s="66" t="s">
        <v>104</v>
      </c>
      <c r="C35" s="66"/>
      <c r="D35" s="66"/>
      <c r="E35" s="66"/>
      <c r="F35" s="42"/>
    </row>
    <row r="36" spans="1:6" ht="15" customHeight="1" x14ac:dyDescent="0.2">
      <c r="A36" s="43" t="s">
        <v>105</v>
      </c>
      <c r="B36" s="57" t="s">
        <v>106</v>
      </c>
      <c r="C36" s="57"/>
      <c r="D36" s="57"/>
      <c r="E36" s="57"/>
      <c r="F36" s="44">
        <v>7.8600000000000003E-2</v>
      </c>
    </row>
    <row r="37" spans="1:6" ht="15" customHeight="1" x14ac:dyDescent="0.2">
      <c r="A37" s="43" t="s">
        <v>107</v>
      </c>
      <c r="B37" s="57" t="s">
        <v>108</v>
      </c>
      <c r="C37" s="57"/>
      <c r="D37" s="57"/>
      <c r="E37" s="57"/>
      <c r="F37" s="44">
        <v>4.1000000000000003E-3</v>
      </c>
    </row>
    <row r="38" spans="1:6" ht="15" customHeight="1" x14ac:dyDescent="0.2">
      <c r="A38" s="43" t="s">
        <v>109</v>
      </c>
      <c r="B38" s="51" t="s">
        <v>110</v>
      </c>
      <c r="C38" s="51"/>
      <c r="D38" s="51"/>
      <c r="E38" s="51"/>
      <c r="F38" s="45">
        <v>2.6499999999999999E-2</v>
      </c>
    </row>
    <row r="39" spans="1:6" ht="15" customHeight="1" x14ac:dyDescent="0.2">
      <c r="A39" s="43" t="s">
        <v>111</v>
      </c>
      <c r="B39" s="51" t="s">
        <v>112</v>
      </c>
      <c r="C39" s="51"/>
      <c r="D39" s="51"/>
      <c r="E39" s="51"/>
      <c r="F39" s="45">
        <v>5.2600000000000001E-2</v>
      </c>
    </row>
    <row r="40" spans="1:6" ht="11.25" customHeight="1" x14ac:dyDescent="0.2">
      <c r="A40" s="43" t="s">
        <v>113</v>
      </c>
      <c r="B40" s="51" t="s">
        <v>114</v>
      </c>
      <c r="C40" s="51"/>
      <c r="D40" s="51"/>
      <c r="E40" s="51"/>
      <c r="F40" s="45">
        <v>6.6E-3</v>
      </c>
    </row>
    <row r="41" spans="1:6" ht="15" customHeight="1" thickBot="1" x14ac:dyDescent="0.25">
      <c r="A41" s="67" t="s">
        <v>115</v>
      </c>
      <c r="B41" s="68">
        <f>ROUND(SUM(B36:B40),4)</f>
        <v>0</v>
      </c>
      <c r="C41" s="68">
        <f>ROUND(SUM(C36:C40),4)</f>
        <v>0</v>
      </c>
      <c r="D41" s="68">
        <f>ROUND(SUM(D36:D40),4)</f>
        <v>0</v>
      </c>
      <c r="E41" s="68">
        <f>ROUND(SUM(E36:E40),4)</f>
        <v>0</v>
      </c>
      <c r="F41" s="46">
        <f>ROUND(SUM(F36:F40),4)</f>
        <v>0.16839999999999999</v>
      </c>
    </row>
    <row r="42" spans="1:6" ht="20.100000000000001" customHeight="1" thickTop="1" thickBot="1" x14ac:dyDescent="0.3">
      <c r="A42" s="69"/>
      <c r="B42" s="70"/>
      <c r="C42" s="70"/>
      <c r="D42" s="70"/>
      <c r="E42" s="70"/>
      <c r="F42" s="71"/>
    </row>
    <row r="43" spans="1:6" ht="15" customHeight="1" thickTop="1" x14ac:dyDescent="0.25">
      <c r="A43" s="41" t="s">
        <v>116</v>
      </c>
      <c r="B43" s="66" t="s">
        <v>117</v>
      </c>
      <c r="C43" s="66"/>
      <c r="D43" s="66"/>
      <c r="E43" s="66"/>
      <c r="F43" s="42"/>
    </row>
    <row r="44" spans="1:6" ht="15" customHeight="1" x14ac:dyDescent="0.2">
      <c r="A44" s="43" t="s">
        <v>118</v>
      </c>
      <c r="B44" s="76" t="s">
        <v>119</v>
      </c>
      <c r="C44" s="76"/>
      <c r="D44" s="76"/>
      <c r="E44" s="76"/>
      <c r="F44" s="44">
        <v>0.1807</v>
      </c>
    </row>
    <row r="45" spans="1:6" ht="26.1" customHeight="1" x14ac:dyDescent="0.2">
      <c r="A45" s="43" t="s">
        <v>120</v>
      </c>
      <c r="B45" s="73" t="s">
        <v>121</v>
      </c>
      <c r="C45" s="73"/>
      <c r="D45" s="73"/>
      <c r="E45" s="73"/>
      <c r="F45" s="44">
        <v>7.7999999999999996E-3</v>
      </c>
    </row>
    <row r="46" spans="1:6" ht="15" customHeight="1" thickBot="1" x14ac:dyDescent="0.25">
      <c r="A46" s="67" t="s">
        <v>122</v>
      </c>
      <c r="B46" s="68"/>
      <c r="C46" s="68"/>
      <c r="D46" s="68"/>
      <c r="E46" s="68"/>
      <c r="F46" s="46">
        <f>SUM(F44:F45)</f>
        <v>0.1885</v>
      </c>
    </row>
    <row r="47" spans="1:6" ht="20.100000000000001" customHeight="1" thickTop="1" thickBot="1" x14ac:dyDescent="0.3">
      <c r="A47" s="69"/>
      <c r="B47" s="70"/>
      <c r="C47" s="70"/>
      <c r="D47" s="70"/>
      <c r="E47" s="70"/>
      <c r="F47" s="71"/>
    </row>
    <row r="48" spans="1:6" ht="20.100000000000001" customHeight="1" thickTop="1" thickBot="1" x14ac:dyDescent="0.3">
      <c r="A48" s="74" t="s">
        <v>123</v>
      </c>
      <c r="B48" s="75"/>
      <c r="C48" s="75"/>
      <c r="D48" s="75"/>
      <c r="E48" s="75"/>
      <c r="F48" s="52">
        <f>ROUND(F20+F33+F41+F46,4)</f>
        <v>1.216</v>
      </c>
    </row>
    <row r="49" ht="15" customHeight="1" thickTop="1" x14ac:dyDescent="0.25"/>
  </sheetData>
  <sheetProtection selectLockedCells="1" selectUnlockedCells="1"/>
  <mergeCells count="40">
    <mergeCell ref="B45:E45"/>
    <mergeCell ref="A46:E46"/>
    <mergeCell ref="A47:F47"/>
    <mergeCell ref="A48:E48"/>
    <mergeCell ref="B36:E36"/>
    <mergeCell ref="B37:E37"/>
    <mergeCell ref="A41:E41"/>
    <mergeCell ref="A42:F42"/>
    <mergeCell ref="B43:E43"/>
    <mergeCell ref="B44:E44"/>
    <mergeCell ref="B35:E35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A33:E33"/>
    <mergeCell ref="A34:F34"/>
    <mergeCell ref="B23:E23"/>
    <mergeCell ref="B12:E12"/>
    <mergeCell ref="B13:E13"/>
    <mergeCell ref="B14:E14"/>
    <mergeCell ref="B15:E15"/>
    <mergeCell ref="B16:E16"/>
    <mergeCell ref="B17:E17"/>
    <mergeCell ref="B18:E18"/>
    <mergeCell ref="B19:E19"/>
    <mergeCell ref="A20:E20"/>
    <mergeCell ref="A21:F21"/>
    <mergeCell ref="B22:E22"/>
    <mergeCell ref="B11:E11"/>
    <mergeCell ref="A5:F6"/>
    <mergeCell ref="A7:F7"/>
    <mergeCell ref="A8:E9"/>
    <mergeCell ref="F8:F9"/>
    <mergeCell ref="B10:E10"/>
  </mergeCells>
  <pageMargins left="1.1812499999999999" right="0.39374999999999999" top="0.78749999999999998" bottom="0.39374999999999999" header="0.51180555555555551" footer="0.51180555555555551"/>
  <pageSetup paperSize="9" scale="88" firstPageNumber="0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Figura do Microsoft Photo Editor 3.0" shapeId="5121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1247775</xdr:colOff>
                <xdr:row>3</xdr:row>
                <xdr:rowOff>9525</xdr:rowOff>
              </to>
            </anchor>
          </objectPr>
        </oleObject>
      </mc:Choice>
      <mc:Fallback>
        <oleObject progId="Figura do Microsoft Photo Editor 3.0"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1"/>
  <sheetViews>
    <sheetView workbookViewId="0">
      <selection activeCell="J1" sqref="J1"/>
    </sheetView>
  </sheetViews>
  <sheetFormatPr defaultRowHeight="12.75" x14ac:dyDescent="0.25"/>
  <cols>
    <col min="1" max="1" width="49.42578125" style="1" bestFit="1" customWidth="1"/>
    <col min="2" max="2" width="6.7109375" style="1" bestFit="1" customWidth="1"/>
    <col min="3" max="3" width="8.28515625" style="1" bestFit="1" customWidth="1"/>
    <col min="4" max="4" width="5.7109375" style="1" bestFit="1" customWidth="1"/>
    <col min="5" max="5" width="16.7109375" style="1" customWidth="1"/>
    <col min="6" max="6" width="19.42578125" style="1" customWidth="1"/>
    <col min="7" max="7" width="11" style="1" customWidth="1"/>
    <col min="8" max="8" width="17.5703125" style="1" customWidth="1"/>
    <col min="9" max="9" width="17.42578125" style="1" customWidth="1"/>
    <col min="10" max="16384" width="9.140625" style="1"/>
  </cols>
  <sheetData>
    <row r="1" spans="1:9" ht="15.75" x14ac:dyDescent="0.25">
      <c r="A1" s="81" t="s">
        <v>30</v>
      </c>
      <c r="B1" s="81"/>
      <c r="C1" s="81"/>
      <c r="D1" s="81"/>
      <c r="E1" s="81"/>
      <c r="F1" s="81"/>
      <c r="G1" s="81"/>
      <c r="H1" s="81"/>
      <c r="I1" s="81"/>
    </row>
    <row r="2" spans="1:9" ht="12.75" customHeight="1" x14ac:dyDescent="0.25">
      <c r="A2" s="82" t="s">
        <v>3</v>
      </c>
      <c r="B2" s="82" t="s">
        <v>4</v>
      </c>
      <c r="C2" s="82"/>
      <c r="D2" s="82"/>
      <c r="E2" s="80" t="s">
        <v>26</v>
      </c>
      <c r="F2" s="80" t="s">
        <v>29</v>
      </c>
      <c r="G2" s="80" t="s">
        <v>24</v>
      </c>
      <c r="H2" s="80" t="s">
        <v>27</v>
      </c>
      <c r="I2" s="80" t="s">
        <v>28</v>
      </c>
    </row>
    <row r="3" spans="1:9" ht="14.25" customHeight="1" x14ac:dyDescent="0.25">
      <c r="A3" s="82"/>
      <c r="B3" s="3" t="s">
        <v>0</v>
      </c>
      <c r="C3" s="3" t="s">
        <v>1</v>
      </c>
      <c r="D3" s="3" t="s">
        <v>23</v>
      </c>
      <c r="E3" s="80"/>
      <c r="F3" s="80"/>
      <c r="G3" s="80"/>
      <c r="H3" s="80"/>
      <c r="I3" s="80"/>
    </row>
    <row r="4" spans="1:9" x14ac:dyDescent="0.25">
      <c r="A4" s="4" t="s">
        <v>5</v>
      </c>
      <c r="B4" s="3" t="s">
        <v>2</v>
      </c>
      <c r="C4" s="3"/>
      <c r="D4" s="3"/>
      <c r="E4" s="5">
        <v>1.73</v>
      </c>
      <c r="F4" s="5">
        <f>E4</f>
        <v>1.73</v>
      </c>
      <c r="G4" s="3">
        <v>71</v>
      </c>
      <c r="H4" s="6">
        <f>ROUND(F4*G4,2)</f>
        <v>122.83</v>
      </c>
      <c r="I4" s="6">
        <f>H4*12</f>
        <v>1473.96</v>
      </c>
    </row>
    <row r="5" spans="1:9" x14ac:dyDescent="0.25">
      <c r="A5" s="4" t="s">
        <v>6</v>
      </c>
      <c r="B5" s="3" t="s">
        <v>2</v>
      </c>
      <c r="C5" s="3"/>
      <c r="D5" s="3"/>
      <c r="E5" s="5">
        <v>1.73</v>
      </c>
      <c r="F5" s="5">
        <f>E5</f>
        <v>1.73</v>
      </c>
      <c r="G5" s="3">
        <f>G4</f>
        <v>71</v>
      </c>
      <c r="H5" s="6">
        <f t="shared" ref="H5:H22" si="0">ROUND(F5*G5,2)</f>
        <v>122.83</v>
      </c>
      <c r="I5" s="6">
        <f t="shared" ref="I5:I22" si="1">H5*12</f>
        <v>1473.96</v>
      </c>
    </row>
    <row r="6" spans="1:9" x14ac:dyDescent="0.25">
      <c r="A6" s="4" t="s">
        <v>7</v>
      </c>
      <c r="B6" s="3" t="s">
        <v>2</v>
      </c>
      <c r="C6" s="3"/>
      <c r="D6" s="3"/>
      <c r="E6" s="5">
        <v>10</v>
      </c>
      <c r="F6" s="5">
        <f>E6</f>
        <v>10</v>
      </c>
      <c r="G6" s="3">
        <f t="shared" ref="G6:G22" si="2">G5</f>
        <v>71</v>
      </c>
      <c r="H6" s="6">
        <f t="shared" si="0"/>
        <v>710</v>
      </c>
      <c r="I6" s="6">
        <f t="shared" si="1"/>
        <v>8520</v>
      </c>
    </row>
    <row r="7" spans="1:9" x14ac:dyDescent="0.25">
      <c r="A7" s="4" t="s">
        <v>8</v>
      </c>
      <c r="B7" s="3"/>
      <c r="C7" s="3" t="s">
        <v>2</v>
      </c>
      <c r="D7" s="3"/>
      <c r="E7" s="5">
        <v>93.17</v>
      </c>
      <c r="F7" s="5">
        <f>E7/6</f>
        <v>15.528333333333334</v>
      </c>
      <c r="G7" s="3">
        <f t="shared" si="2"/>
        <v>71</v>
      </c>
      <c r="H7" s="6">
        <f t="shared" si="0"/>
        <v>1102.51</v>
      </c>
      <c r="I7" s="6">
        <f t="shared" si="1"/>
        <v>13230.119999999999</v>
      </c>
    </row>
    <row r="8" spans="1:9" x14ac:dyDescent="0.25">
      <c r="A8" s="4" t="s">
        <v>9</v>
      </c>
      <c r="B8" s="3"/>
      <c r="C8" s="3"/>
      <c r="D8" s="3" t="s">
        <v>2</v>
      </c>
      <c r="E8" s="5">
        <v>163.66</v>
      </c>
      <c r="F8" s="5">
        <f>E8/12</f>
        <v>13.638333333333334</v>
      </c>
      <c r="G8" s="3">
        <f t="shared" si="2"/>
        <v>71</v>
      </c>
      <c r="H8" s="6">
        <f t="shared" si="0"/>
        <v>968.32</v>
      </c>
      <c r="I8" s="6">
        <f t="shared" si="1"/>
        <v>11619.84</v>
      </c>
    </row>
    <row r="9" spans="1:9" x14ac:dyDescent="0.25">
      <c r="A9" s="4" t="s">
        <v>10</v>
      </c>
      <c r="B9" s="3" t="s">
        <v>2</v>
      </c>
      <c r="C9" s="3"/>
      <c r="D9" s="3"/>
      <c r="E9" s="5">
        <v>1.73</v>
      </c>
      <c r="F9" s="5">
        <f t="shared" ref="F9:F20" si="3">E9</f>
        <v>1.73</v>
      </c>
      <c r="G9" s="3">
        <f t="shared" si="2"/>
        <v>71</v>
      </c>
      <c r="H9" s="6">
        <f t="shared" si="0"/>
        <v>122.83</v>
      </c>
      <c r="I9" s="6">
        <f t="shared" si="1"/>
        <v>1473.96</v>
      </c>
    </row>
    <row r="10" spans="1:9" x14ac:dyDescent="0.25">
      <c r="A10" s="4" t="s">
        <v>11</v>
      </c>
      <c r="B10" s="3" t="s">
        <v>2</v>
      </c>
      <c r="C10" s="3"/>
      <c r="D10" s="3"/>
      <c r="E10" s="5">
        <v>1.73</v>
      </c>
      <c r="F10" s="5">
        <f t="shared" si="3"/>
        <v>1.73</v>
      </c>
      <c r="G10" s="3">
        <f t="shared" si="2"/>
        <v>71</v>
      </c>
      <c r="H10" s="6">
        <f t="shared" si="0"/>
        <v>122.83</v>
      </c>
      <c r="I10" s="6">
        <f t="shared" si="1"/>
        <v>1473.96</v>
      </c>
    </row>
    <row r="11" spans="1:9" x14ac:dyDescent="0.25">
      <c r="A11" s="4" t="s">
        <v>12</v>
      </c>
      <c r="B11" s="3" t="s">
        <v>2</v>
      </c>
      <c r="C11" s="3"/>
      <c r="D11" s="3"/>
      <c r="E11" s="5">
        <v>1.73</v>
      </c>
      <c r="F11" s="5">
        <f t="shared" si="3"/>
        <v>1.73</v>
      </c>
      <c r="G11" s="3">
        <f t="shared" si="2"/>
        <v>71</v>
      </c>
      <c r="H11" s="6">
        <f t="shared" si="0"/>
        <v>122.83</v>
      </c>
      <c r="I11" s="6">
        <f t="shared" si="1"/>
        <v>1473.96</v>
      </c>
    </row>
    <row r="12" spans="1:9" x14ac:dyDescent="0.25">
      <c r="A12" s="4" t="s">
        <v>13</v>
      </c>
      <c r="B12" s="3" t="s">
        <v>2</v>
      </c>
      <c r="C12" s="3"/>
      <c r="D12" s="3"/>
      <c r="E12" s="5">
        <v>1.73</v>
      </c>
      <c r="F12" s="5">
        <f t="shared" si="3"/>
        <v>1.73</v>
      </c>
      <c r="G12" s="3">
        <f t="shared" si="2"/>
        <v>71</v>
      </c>
      <c r="H12" s="6">
        <f t="shared" si="0"/>
        <v>122.83</v>
      </c>
      <c r="I12" s="6">
        <f t="shared" si="1"/>
        <v>1473.96</v>
      </c>
    </row>
    <row r="13" spans="1:9" ht="25.5" x14ac:dyDescent="0.25">
      <c r="A13" s="4" t="s">
        <v>14</v>
      </c>
      <c r="B13" s="3" t="s">
        <v>2</v>
      </c>
      <c r="C13" s="3"/>
      <c r="D13" s="3"/>
      <c r="E13" s="5">
        <v>3.23</v>
      </c>
      <c r="F13" s="5">
        <f t="shared" si="3"/>
        <v>3.23</v>
      </c>
      <c r="G13" s="3">
        <f t="shared" si="2"/>
        <v>71</v>
      </c>
      <c r="H13" s="6">
        <f t="shared" si="0"/>
        <v>229.33</v>
      </c>
      <c r="I13" s="6">
        <f t="shared" si="1"/>
        <v>2751.96</v>
      </c>
    </row>
    <row r="14" spans="1:9" x14ac:dyDescent="0.25">
      <c r="A14" s="4" t="s">
        <v>15</v>
      </c>
      <c r="B14" s="3" t="s">
        <v>2</v>
      </c>
      <c r="C14" s="3"/>
      <c r="D14" s="3"/>
      <c r="E14" s="5">
        <v>1.73</v>
      </c>
      <c r="F14" s="5">
        <f t="shared" si="3"/>
        <v>1.73</v>
      </c>
      <c r="G14" s="3">
        <f t="shared" si="2"/>
        <v>71</v>
      </c>
      <c r="H14" s="6">
        <f t="shared" si="0"/>
        <v>122.83</v>
      </c>
      <c r="I14" s="6">
        <f t="shared" si="1"/>
        <v>1473.96</v>
      </c>
    </row>
    <row r="15" spans="1:9" x14ac:dyDescent="0.25">
      <c r="A15" s="4" t="s">
        <v>16</v>
      </c>
      <c r="B15" s="3" t="s">
        <v>2</v>
      </c>
      <c r="C15" s="3"/>
      <c r="D15" s="3"/>
      <c r="E15" s="5">
        <v>1.73</v>
      </c>
      <c r="F15" s="5">
        <f t="shared" si="3"/>
        <v>1.73</v>
      </c>
      <c r="G15" s="3">
        <f t="shared" si="2"/>
        <v>71</v>
      </c>
      <c r="H15" s="6">
        <f t="shared" si="0"/>
        <v>122.83</v>
      </c>
      <c r="I15" s="6">
        <f t="shared" si="1"/>
        <v>1473.96</v>
      </c>
    </row>
    <row r="16" spans="1:9" x14ac:dyDescent="0.25">
      <c r="A16" s="4" t="s">
        <v>17</v>
      </c>
      <c r="B16" s="3" t="s">
        <v>2</v>
      </c>
      <c r="C16" s="3"/>
      <c r="D16" s="3"/>
      <c r="E16" s="5">
        <v>1.73</v>
      </c>
      <c r="F16" s="5">
        <f t="shared" si="3"/>
        <v>1.73</v>
      </c>
      <c r="G16" s="3">
        <f t="shared" si="2"/>
        <v>71</v>
      </c>
      <c r="H16" s="6">
        <f t="shared" si="0"/>
        <v>122.83</v>
      </c>
      <c r="I16" s="6">
        <f t="shared" si="1"/>
        <v>1473.96</v>
      </c>
    </row>
    <row r="17" spans="1:12" x14ac:dyDescent="0.25">
      <c r="A17" s="4" t="s">
        <v>9</v>
      </c>
      <c r="B17" s="3" t="s">
        <v>2</v>
      </c>
      <c r="C17" s="3"/>
      <c r="D17" s="3"/>
      <c r="E17" s="5">
        <v>1.73</v>
      </c>
      <c r="F17" s="5">
        <f t="shared" si="3"/>
        <v>1.73</v>
      </c>
      <c r="G17" s="3">
        <f t="shared" si="2"/>
        <v>71</v>
      </c>
      <c r="H17" s="6">
        <f t="shared" si="0"/>
        <v>122.83</v>
      </c>
      <c r="I17" s="6">
        <f t="shared" si="1"/>
        <v>1473.96</v>
      </c>
    </row>
    <row r="18" spans="1:12" x14ac:dyDescent="0.25">
      <c r="A18" s="4" t="s">
        <v>18</v>
      </c>
      <c r="B18" s="3" t="s">
        <v>2</v>
      </c>
      <c r="C18" s="3"/>
      <c r="D18" s="3"/>
      <c r="E18" s="5">
        <v>1.73</v>
      </c>
      <c r="F18" s="5">
        <f t="shared" si="3"/>
        <v>1.73</v>
      </c>
      <c r="G18" s="3">
        <f t="shared" si="2"/>
        <v>71</v>
      </c>
      <c r="H18" s="6">
        <f t="shared" si="0"/>
        <v>122.83</v>
      </c>
      <c r="I18" s="6">
        <f t="shared" si="1"/>
        <v>1473.96</v>
      </c>
    </row>
    <row r="19" spans="1:12" x14ac:dyDescent="0.25">
      <c r="A19" s="4" t="s">
        <v>19</v>
      </c>
      <c r="B19" s="3" t="s">
        <v>2</v>
      </c>
      <c r="C19" s="3"/>
      <c r="D19" s="3"/>
      <c r="E19" s="5">
        <v>3.23</v>
      </c>
      <c r="F19" s="5">
        <f t="shared" si="3"/>
        <v>3.23</v>
      </c>
      <c r="G19" s="3">
        <f t="shared" si="2"/>
        <v>71</v>
      </c>
      <c r="H19" s="6">
        <f t="shared" si="0"/>
        <v>229.33</v>
      </c>
      <c r="I19" s="6">
        <f t="shared" si="1"/>
        <v>2751.96</v>
      </c>
    </row>
    <row r="20" spans="1:12" x14ac:dyDescent="0.25">
      <c r="A20" s="7" t="s">
        <v>20</v>
      </c>
      <c r="B20" s="3" t="s">
        <v>2</v>
      </c>
      <c r="C20" s="3"/>
      <c r="D20" s="3"/>
      <c r="E20" s="5">
        <v>2.48</v>
      </c>
      <c r="F20" s="5">
        <f t="shared" si="3"/>
        <v>2.48</v>
      </c>
      <c r="G20" s="3">
        <f t="shared" si="2"/>
        <v>71</v>
      </c>
      <c r="H20" s="6">
        <f t="shared" si="0"/>
        <v>176.08</v>
      </c>
      <c r="I20" s="6">
        <f t="shared" si="1"/>
        <v>2112.96</v>
      </c>
    </row>
    <row r="21" spans="1:12" ht="12.75" customHeight="1" x14ac:dyDescent="0.25">
      <c r="A21" s="4" t="s">
        <v>21</v>
      </c>
      <c r="B21" s="3"/>
      <c r="C21" s="3" t="s">
        <v>2</v>
      </c>
      <c r="D21" s="3"/>
      <c r="E21" s="5">
        <v>93.17</v>
      </c>
      <c r="F21" s="5">
        <f>E21/6</f>
        <v>15.528333333333334</v>
      </c>
      <c r="G21" s="3">
        <f t="shared" si="2"/>
        <v>71</v>
      </c>
      <c r="H21" s="6">
        <f t="shared" si="0"/>
        <v>1102.51</v>
      </c>
      <c r="I21" s="6">
        <f t="shared" si="1"/>
        <v>13230.119999999999</v>
      </c>
    </row>
    <row r="22" spans="1:12" x14ac:dyDescent="0.25">
      <c r="A22" s="7" t="s">
        <v>22</v>
      </c>
      <c r="B22" s="3"/>
      <c r="C22" s="3" t="s">
        <v>2</v>
      </c>
      <c r="D22" s="3"/>
      <c r="E22" s="5">
        <v>93.17</v>
      </c>
      <c r="F22" s="5">
        <f>E22/6</f>
        <v>15.528333333333334</v>
      </c>
      <c r="G22" s="3">
        <f t="shared" si="2"/>
        <v>71</v>
      </c>
      <c r="H22" s="6">
        <f t="shared" si="0"/>
        <v>1102.51</v>
      </c>
      <c r="I22" s="6">
        <f t="shared" si="1"/>
        <v>13230.119999999999</v>
      </c>
    </row>
    <row r="23" spans="1:12" x14ac:dyDescent="0.25">
      <c r="A23" s="77"/>
      <c r="B23" s="78"/>
      <c r="C23" s="78"/>
      <c r="D23" s="78"/>
      <c r="E23" s="78"/>
      <c r="F23" s="78"/>
      <c r="G23" s="78"/>
      <c r="H23" s="78"/>
      <c r="I23" s="79"/>
    </row>
    <row r="24" spans="1:12" ht="13.5" customHeight="1" x14ac:dyDescent="0.25">
      <c r="A24" s="77" t="s">
        <v>55</v>
      </c>
      <c r="B24" s="78"/>
      <c r="C24" s="78"/>
      <c r="D24" s="79"/>
      <c r="E24" s="6">
        <f>SUM(E4:E23)</f>
        <v>481.14000000000021</v>
      </c>
      <c r="F24" s="6">
        <f t="shared" ref="F24" si="4">SUM(F4:F23)</f>
        <v>98.193333333333314</v>
      </c>
      <c r="G24" s="11">
        <v>71</v>
      </c>
      <c r="H24" s="6">
        <f>SUM(H4:H22)</f>
        <v>6971.72</v>
      </c>
      <c r="I24" s="6">
        <f>SUM(I4:I22)</f>
        <v>83660.639999999985</v>
      </c>
    </row>
    <row r="25" spans="1:12" ht="13.5" customHeight="1" x14ac:dyDescent="0.25">
      <c r="A25" s="77" t="s">
        <v>124</v>
      </c>
      <c r="B25" s="78"/>
      <c r="C25" s="78"/>
      <c r="D25" s="79"/>
      <c r="E25" s="6">
        <f>E24*'Codevasf - Encargos Sociais'!$F$48</f>
        <v>585.06624000000022</v>
      </c>
      <c r="F25" s="6">
        <f>F24*'Codevasf - Encargos Sociais'!$F$48</f>
        <v>119.4030933333333</v>
      </c>
      <c r="G25" s="54">
        <v>71</v>
      </c>
      <c r="H25" s="6">
        <f>H24*'Codevasf - Encargos Sociais'!$F$48</f>
        <v>8477.6115200000004</v>
      </c>
      <c r="I25" s="6">
        <f>I24*'Codevasf - Encargos Sociais'!$F$48</f>
        <v>101731.33823999998</v>
      </c>
    </row>
    <row r="26" spans="1:12" ht="13.5" customHeight="1" x14ac:dyDescent="0.25">
      <c r="A26" s="77" t="s">
        <v>55</v>
      </c>
      <c r="B26" s="78"/>
      <c r="C26" s="78"/>
      <c r="D26" s="79"/>
      <c r="E26" s="6">
        <f>E25+E24</f>
        <v>1066.2062400000004</v>
      </c>
      <c r="F26" s="6">
        <f t="shared" ref="F26:I26" si="5">F25+F24</f>
        <v>217.59642666666662</v>
      </c>
      <c r="G26" s="54">
        <v>71</v>
      </c>
      <c r="H26" s="6">
        <f t="shared" si="5"/>
        <v>15449.33152</v>
      </c>
      <c r="I26" s="6">
        <f t="shared" si="5"/>
        <v>185391.97823999997</v>
      </c>
    </row>
    <row r="27" spans="1:12" x14ac:dyDescent="0.25">
      <c r="A27" s="83" t="s">
        <v>125</v>
      </c>
      <c r="B27" s="83"/>
      <c r="C27" s="83"/>
      <c r="D27" s="83"/>
      <c r="E27" s="35">
        <f>E26*'Codevasf - BDI Serviços '!$D$26</f>
        <v>276.46727803200008</v>
      </c>
      <c r="F27" s="35">
        <f>F26*'Codevasf - BDI Serviços '!$D$26</f>
        <v>56.422753434666646</v>
      </c>
      <c r="G27" s="54">
        <v>71</v>
      </c>
      <c r="H27" s="35">
        <f>H26*'Codevasf - BDI Serviços '!$D$26</f>
        <v>4006.0116631359997</v>
      </c>
      <c r="I27" s="35">
        <f>I26*'Codevasf - BDI Serviços '!$D$26</f>
        <v>48072.139957631989</v>
      </c>
    </row>
    <row r="28" spans="1:12" x14ac:dyDescent="0.25">
      <c r="A28" s="84" t="s">
        <v>25</v>
      </c>
      <c r="B28" s="84"/>
      <c r="C28" s="84"/>
      <c r="D28" s="84"/>
      <c r="E28" s="36">
        <f>E26+E27</f>
        <v>1342.6735180320006</v>
      </c>
      <c r="F28" s="36">
        <f t="shared" ref="F28:I28" si="6">F26+F27</f>
        <v>274.01918010133329</v>
      </c>
      <c r="G28" s="87">
        <v>71</v>
      </c>
      <c r="H28" s="36">
        <f t="shared" si="6"/>
        <v>19455.343183135999</v>
      </c>
      <c r="I28" s="36">
        <f t="shared" si="6"/>
        <v>233464.11819763196</v>
      </c>
    </row>
    <row r="29" spans="1:12" x14ac:dyDescent="0.25">
      <c r="L29" s="53"/>
    </row>
    <row r="30" spans="1:12" x14ac:dyDescent="0.25">
      <c r="E30" s="2"/>
    </row>
    <row r="31" spans="1:12" x14ac:dyDescent="0.25">
      <c r="E31" s="2"/>
    </row>
  </sheetData>
  <mergeCells count="14">
    <mergeCell ref="A27:D27"/>
    <mergeCell ref="A28:D28"/>
    <mergeCell ref="A25:D25"/>
    <mergeCell ref="A26:D26"/>
    <mergeCell ref="A24:D24"/>
    <mergeCell ref="A23:I23"/>
    <mergeCell ref="G2:G3"/>
    <mergeCell ref="H2:H3"/>
    <mergeCell ref="I2:I3"/>
    <mergeCell ref="A1:I1"/>
    <mergeCell ref="B2:D2"/>
    <mergeCell ref="A2:A3"/>
    <mergeCell ref="E2:E3"/>
    <mergeCell ref="F2:F3"/>
  </mergeCells>
  <pageMargins left="0.31496062992125984" right="0.51181102362204722" top="0.78740157480314965" bottom="0.78740157480314965" header="0.31496062992125984" footer="0.31496062992125984"/>
  <pageSetup paperSize="9" scale="85" orientation="landscape" r:id="rId1"/>
  <drawing r:id="rId2"/>
  <legacyDrawing r:id="rId3"/>
  <oleObjects>
    <mc:AlternateContent xmlns:mc="http://schemas.openxmlformats.org/markup-compatibility/2006">
      <mc:Choice Requires="x14">
        <oleObject shapeId="2049" r:id="rId4">
          <objectPr defaultSize="0" autoPict="0" r:id="rId5">
            <anchor moveWithCells="1" sizeWithCells="1">
              <from>
                <xdr:col>0</xdr:col>
                <xdr:colOff>38100</xdr:colOff>
                <xdr:row>0</xdr:row>
                <xdr:rowOff>0</xdr:rowOff>
              </from>
              <to>
                <xdr:col>0</xdr:col>
                <xdr:colOff>2400300</xdr:colOff>
                <xdr:row>0</xdr:row>
                <xdr:rowOff>0</xdr:rowOff>
              </to>
            </anchor>
          </objectPr>
        </oleObject>
      </mc:Choice>
      <mc:Fallback>
        <oleObject shapeId="204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J1" sqref="J1"/>
    </sheetView>
  </sheetViews>
  <sheetFormatPr defaultRowHeight="12.75" x14ac:dyDescent="0.25"/>
  <cols>
    <col min="1" max="1" width="49.42578125" style="1" bestFit="1" customWidth="1"/>
    <col min="2" max="2" width="6.7109375" style="1" bestFit="1" customWidth="1"/>
    <col min="3" max="3" width="8.28515625" style="1" bestFit="1" customWidth="1"/>
    <col min="4" max="4" width="5.7109375" style="1" bestFit="1" customWidth="1"/>
    <col min="5" max="5" width="16.7109375" style="1" customWidth="1"/>
    <col min="6" max="6" width="19.42578125" style="1" customWidth="1"/>
    <col min="7" max="7" width="11" style="1" customWidth="1"/>
    <col min="8" max="8" width="17.5703125" style="1" customWidth="1"/>
    <col min="9" max="9" width="17.42578125" style="1" customWidth="1"/>
    <col min="10" max="16384" width="9.140625" style="1"/>
  </cols>
  <sheetData>
    <row r="1" spans="1:10" ht="15.75" x14ac:dyDescent="0.25">
      <c r="A1" s="85" t="s">
        <v>31</v>
      </c>
      <c r="B1" s="85"/>
      <c r="C1" s="85"/>
      <c r="D1" s="85"/>
      <c r="E1" s="85"/>
      <c r="F1" s="85"/>
      <c r="G1" s="85"/>
      <c r="H1" s="85"/>
      <c r="I1" s="85"/>
      <c r="J1" s="10"/>
    </row>
    <row r="2" spans="1:10" ht="12.75" customHeight="1" x14ac:dyDescent="0.25">
      <c r="A2" s="82" t="s">
        <v>3</v>
      </c>
      <c r="B2" s="82" t="s">
        <v>4</v>
      </c>
      <c r="C2" s="82"/>
      <c r="D2" s="82"/>
      <c r="E2" s="80" t="s">
        <v>26</v>
      </c>
      <c r="F2" s="80" t="s">
        <v>29</v>
      </c>
      <c r="G2" s="80" t="s">
        <v>24</v>
      </c>
      <c r="H2" s="80" t="s">
        <v>27</v>
      </c>
      <c r="I2" s="80" t="s">
        <v>28</v>
      </c>
    </row>
    <row r="3" spans="1:10" ht="14.25" customHeight="1" x14ac:dyDescent="0.25">
      <c r="A3" s="82"/>
      <c r="B3" s="3" t="s">
        <v>0</v>
      </c>
      <c r="C3" s="3" t="s">
        <v>1</v>
      </c>
      <c r="D3" s="3" t="s">
        <v>23</v>
      </c>
      <c r="E3" s="80"/>
      <c r="F3" s="80"/>
      <c r="G3" s="80"/>
      <c r="H3" s="80"/>
      <c r="I3" s="80"/>
    </row>
    <row r="4" spans="1:10" x14ac:dyDescent="0.25">
      <c r="A4" s="4" t="s">
        <v>5</v>
      </c>
      <c r="B4" s="3" t="s">
        <v>2</v>
      </c>
      <c r="C4" s="3"/>
      <c r="D4" s="3"/>
      <c r="E4" s="9"/>
      <c r="F4" s="5">
        <f>E4</f>
        <v>0</v>
      </c>
      <c r="G4" s="3">
        <v>71</v>
      </c>
      <c r="H4" s="6">
        <f>ROUND(F4*G4,2)</f>
        <v>0</v>
      </c>
      <c r="I4" s="6">
        <f>H4*12</f>
        <v>0</v>
      </c>
    </row>
    <row r="5" spans="1:10" x14ac:dyDescent="0.25">
      <c r="A5" s="4" t="s">
        <v>6</v>
      </c>
      <c r="B5" s="3" t="s">
        <v>2</v>
      </c>
      <c r="C5" s="3"/>
      <c r="D5" s="3"/>
      <c r="E5" s="9"/>
      <c r="F5" s="5">
        <f>E5</f>
        <v>0</v>
      </c>
      <c r="G5" s="3">
        <f>G4</f>
        <v>71</v>
      </c>
      <c r="H5" s="6">
        <f t="shared" ref="H5:H22" si="0">ROUND(F5*G5,2)</f>
        <v>0</v>
      </c>
      <c r="I5" s="6">
        <f t="shared" ref="I5:I22" si="1">H5*12</f>
        <v>0</v>
      </c>
    </row>
    <row r="6" spans="1:10" x14ac:dyDescent="0.25">
      <c r="A6" s="4" t="s">
        <v>7</v>
      </c>
      <c r="B6" s="3" t="s">
        <v>2</v>
      </c>
      <c r="C6" s="3"/>
      <c r="D6" s="3"/>
      <c r="E6" s="9"/>
      <c r="F6" s="5">
        <f>E6</f>
        <v>0</v>
      </c>
      <c r="G6" s="3">
        <f t="shared" ref="G6:G22" si="2">G5</f>
        <v>71</v>
      </c>
      <c r="H6" s="6">
        <f t="shared" si="0"/>
        <v>0</v>
      </c>
      <c r="I6" s="6">
        <f t="shared" si="1"/>
        <v>0</v>
      </c>
    </row>
    <row r="7" spans="1:10" x14ac:dyDescent="0.25">
      <c r="A7" s="4" t="s">
        <v>8</v>
      </c>
      <c r="B7" s="3"/>
      <c r="C7" s="3" t="s">
        <v>2</v>
      </c>
      <c r="D7" s="3"/>
      <c r="E7" s="9"/>
      <c r="F7" s="5">
        <f>E7/6</f>
        <v>0</v>
      </c>
      <c r="G7" s="3">
        <f t="shared" si="2"/>
        <v>71</v>
      </c>
      <c r="H7" s="6">
        <f t="shared" si="0"/>
        <v>0</v>
      </c>
      <c r="I7" s="6">
        <f t="shared" si="1"/>
        <v>0</v>
      </c>
    </row>
    <row r="8" spans="1:10" x14ac:dyDescent="0.25">
      <c r="A8" s="4" t="s">
        <v>9</v>
      </c>
      <c r="B8" s="3"/>
      <c r="C8" s="3"/>
      <c r="D8" s="3" t="s">
        <v>2</v>
      </c>
      <c r="E8" s="9"/>
      <c r="F8" s="5">
        <f>E8/12</f>
        <v>0</v>
      </c>
      <c r="G8" s="3">
        <f t="shared" si="2"/>
        <v>71</v>
      </c>
      <c r="H8" s="6">
        <f t="shared" si="0"/>
        <v>0</v>
      </c>
      <c r="I8" s="6">
        <f t="shared" si="1"/>
        <v>0</v>
      </c>
    </row>
    <row r="9" spans="1:10" x14ac:dyDescent="0.25">
      <c r="A9" s="4" t="s">
        <v>10</v>
      </c>
      <c r="B9" s="3" t="s">
        <v>2</v>
      </c>
      <c r="C9" s="3"/>
      <c r="D9" s="3"/>
      <c r="E9" s="9"/>
      <c r="F9" s="5">
        <f t="shared" ref="F9:F20" si="3">E9</f>
        <v>0</v>
      </c>
      <c r="G9" s="3">
        <f t="shared" si="2"/>
        <v>71</v>
      </c>
      <c r="H9" s="6">
        <f t="shared" si="0"/>
        <v>0</v>
      </c>
      <c r="I9" s="6">
        <f t="shared" si="1"/>
        <v>0</v>
      </c>
    </row>
    <row r="10" spans="1:10" x14ac:dyDescent="0.25">
      <c r="A10" s="4" t="s">
        <v>11</v>
      </c>
      <c r="B10" s="3" t="s">
        <v>2</v>
      </c>
      <c r="C10" s="3"/>
      <c r="D10" s="3"/>
      <c r="E10" s="9"/>
      <c r="F10" s="5">
        <f t="shared" si="3"/>
        <v>0</v>
      </c>
      <c r="G10" s="3">
        <f t="shared" si="2"/>
        <v>71</v>
      </c>
      <c r="H10" s="6">
        <f t="shared" si="0"/>
        <v>0</v>
      </c>
      <c r="I10" s="6">
        <f t="shared" si="1"/>
        <v>0</v>
      </c>
    </row>
    <row r="11" spans="1:10" x14ac:dyDescent="0.25">
      <c r="A11" s="4" t="s">
        <v>12</v>
      </c>
      <c r="B11" s="3" t="s">
        <v>2</v>
      </c>
      <c r="C11" s="3"/>
      <c r="D11" s="3"/>
      <c r="E11" s="9"/>
      <c r="F11" s="5">
        <f t="shared" si="3"/>
        <v>0</v>
      </c>
      <c r="G11" s="3">
        <f t="shared" si="2"/>
        <v>71</v>
      </c>
      <c r="H11" s="6">
        <f t="shared" si="0"/>
        <v>0</v>
      </c>
      <c r="I11" s="6">
        <f t="shared" si="1"/>
        <v>0</v>
      </c>
    </row>
    <row r="12" spans="1:10" x14ac:dyDescent="0.25">
      <c r="A12" s="4" t="s">
        <v>13</v>
      </c>
      <c r="B12" s="3" t="s">
        <v>2</v>
      </c>
      <c r="C12" s="3"/>
      <c r="D12" s="3"/>
      <c r="E12" s="9"/>
      <c r="F12" s="5">
        <f t="shared" si="3"/>
        <v>0</v>
      </c>
      <c r="G12" s="3">
        <f t="shared" si="2"/>
        <v>71</v>
      </c>
      <c r="H12" s="6">
        <f t="shared" si="0"/>
        <v>0</v>
      </c>
      <c r="I12" s="6">
        <f t="shared" si="1"/>
        <v>0</v>
      </c>
    </row>
    <row r="13" spans="1:10" ht="25.5" x14ac:dyDescent="0.25">
      <c r="A13" s="4" t="s">
        <v>14</v>
      </c>
      <c r="B13" s="3" t="s">
        <v>2</v>
      </c>
      <c r="C13" s="3"/>
      <c r="D13" s="3"/>
      <c r="E13" s="9"/>
      <c r="F13" s="5">
        <f t="shared" si="3"/>
        <v>0</v>
      </c>
      <c r="G13" s="3">
        <f t="shared" si="2"/>
        <v>71</v>
      </c>
      <c r="H13" s="6">
        <f t="shared" si="0"/>
        <v>0</v>
      </c>
      <c r="I13" s="6">
        <f t="shared" si="1"/>
        <v>0</v>
      </c>
    </row>
    <row r="14" spans="1:10" x14ac:dyDescent="0.25">
      <c r="A14" s="4" t="s">
        <v>15</v>
      </c>
      <c r="B14" s="3" t="s">
        <v>2</v>
      </c>
      <c r="C14" s="3"/>
      <c r="D14" s="3"/>
      <c r="E14" s="9"/>
      <c r="F14" s="5">
        <f t="shared" si="3"/>
        <v>0</v>
      </c>
      <c r="G14" s="3">
        <f t="shared" si="2"/>
        <v>71</v>
      </c>
      <c r="H14" s="6">
        <f t="shared" si="0"/>
        <v>0</v>
      </c>
      <c r="I14" s="6">
        <f t="shared" si="1"/>
        <v>0</v>
      </c>
    </row>
    <row r="15" spans="1:10" x14ac:dyDescent="0.25">
      <c r="A15" s="4" t="s">
        <v>16</v>
      </c>
      <c r="B15" s="3" t="s">
        <v>2</v>
      </c>
      <c r="C15" s="3"/>
      <c r="D15" s="3"/>
      <c r="E15" s="9"/>
      <c r="F15" s="5">
        <f t="shared" si="3"/>
        <v>0</v>
      </c>
      <c r="G15" s="3">
        <f t="shared" si="2"/>
        <v>71</v>
      </c>
      <c r="H15" s="6">
        <f t="shared" si="0"/>
        <v>0</v>
      </c>
      <c r="I15" s="6">
        <f t="shared" si="1"/>
        <v>0</v>
      </c>
    </row>
    <row r="16" spans="1:10" x14ac:dyDescent="0.25">
      <c r="A16" s="4" t="s">
        <v>17</v>
      </c>
      <c r="B16" s="3" t="s">
        <v>2</v>
      </c>
      <c r="C16" s="3"/>
      <c r="D16" s="3"/>
      <c r="E16" s="9"/>
      <c r="F16" s="5">
        <f t="shared" si="3"/>
        <v>0</v>
      </c>
      <c r="G16" s="3">
        <f t="shared" si="2"/>
        <v>71</v>
      </c>
      <c r="H16" s="6">
        <f t="shared" si="0"/>
        <v>0</v>
      </c>
      <c r="I16" s="6">
        <f t="shared" si="1"/>
        <v>0</v>
      </c>
    </row>
    <row r="17" spans="1:9" x14ac:dyDescent="0.25">
      <c r="A17" s="4" t="s">
        <v>9</v>
      </c>
      <c r="B17" s="3" t="s">
        <v>2</v>
      </c>
      <c r="C17" s="3"/>
      <c r="D17" s="3"/>
      <c r="E17" s="9"/>
      <c r="F17" s="5">
        <f t="shared" si="3"/>
        <v>0</v>
      </c>
      <c r="G17" s="3">
        <f t="shared" si="2"/>
        <v>71</v>
      </c>
      <c r="H17" s="6">
        <f t="shared" si="0"/>
        <v>0</v>
      </c>
      <c r="I17" s="6">
        <f t="shared" si="1"/>
        <v>0</v>
      </c>
    </row>
    <row r="18" spans="1:9" x14ac:dyDescent="0.25">
      <c r="A18" s="4" t="s">
        <v>18</v>
      </c>
      <c r="B18" s="3" t="s">
        <v>2</v>
      </c>
      <c r="C18" s="3"/>
      <c r="D18" s="3"/>
      <c r="E18" s="9"/>
      <c r="F18" s="5">
        <f t="shared" si="3"/>
        <v>0</v>
      </c>
      <c r="G18" s="3">
        <f t="shared" si="2"/>
        <v>71</v>
      </c>
      <c r="H18" s="6">
        <f t="shared" si="0"/>
        <v>0</v>
      </c>
      <c r="I18" s="6">
        <f t="shared" si="1"/>
        <v>0</v>
      </c>
    </row>
    <row r="19" spans="1:9" x14ac:dyDescent="0.25">
      <c r="A19" s="4" t="s">
        <v>19</v>
      </c>
      <c r="B19" s="3" t="s">
        <v>2</v>
      </c>
      <c r="C19" s="3"/>
      <c r="D19" s="3"/>
      <c r="E19" s="9"/>
      <c r="F19" s="5">
        <f t="shared" si="3"/>
        <v>0</v>
      </c>
      <c r="G19" s="3">
        <f t="shared" si="2"/>
        <v>71</v>
      </c>
      <c r="H19" s="6">
        <f t="shared" si="0"/>
        <v>0</v>
      </c>
      <c r="I19" s="6">
        <f t="shared" si="1"/>
        <v>0</v>
      </c>
    </row>
    <row r="20" spans="1:9" x14ac:dyDescent="0.25">
      <c r="A20" s="7" t="s">
        <v>20</v>
      </c>
      <c r="B20" s="3" t="s">
        <v>2</v>
      </c>
      <c r="C20" s="3"/>
      <c r="D20" s="3"/>
      <c r="E20" s="9"/>
      <c r="F20" s="5">
        <f t="shared" si="3"/>
        <v>0</v>
      </c>
      <c r="G20" s="3">
        <f t="shared" si="2"/>
        <v>71</v>
      </c>
      <c r="H20" s="6">
        <f t="shared" si="0"/>
        <v>0</v>
      </c>
      <c r="I20" s="6">
        <f t="shared" si="1"/>
        <v>0</v>
      </c>
    </row>
    <row r="21" spans="1:9" ht="12.75" customHeight="1" x14ac:dyDescent="0.25">
      <c r="A21" s="4" t="s">
        <v>21</v>
      </c>
      <c r="B21" s="3"/>
      <c r="C21" s="3" t="s">
        <v>2</v>
      </c>
      <c r="D21" s="3"/>
      <c r="E21" s="9"/>
      <c r="F21" s="5">
        <f>E21/6</f>
        <v>0</v>
      </c>
      <c r="G21" s="3">
        <f t="shared" si="2"/>
        <v>71</v>
      </c>
      <c r="H21" s="6">
        <f t="shared" si="0"/>
        <v>0</v>
      </c>
      <c r="I21" s="6">
        <f t="shared" si="1"/>
        <v>0</v>
      </c>
    </row>
    <row r="22" spans="1:9" x14ac:dyDescent="0.25">
      <c r="A22" s="7" t="s">
        <v>22</v>
      </c>
      <c r="B22" s="3"/>
      <c r="C22" s="3" t="s">
        <v>2</v>
      </c>
      <c r="D22" s="3"/>
      <c r="E22" s="9"/>
      <c r="F22" s="5">
        <f>E22/6</f>
        <v>0</v>
      </c>
      <c r="G22" s="3">
        <f t="shared" si="2"/>
        <v>71</v>
      </c>
      <c r="H22" s="6">
        <f t="shared" si="0"/>
        <v>0</v>
      </c>
      <c r="I22" s="6">
        <f t="shared" si="1"/>
        <v>0</v>
      </c>
    </row>
    <row r="23" spans="1:9" x14ac:dyDescent="0.25">
      <c r="A23" s="77"/>
      <c r="B23" s="78"/>
      <c r="C23" s="78"/>
      <c r="D23" s="78"/>
      <c r="E23" s="78"/>
      <c r="F23" s="78"/>
      <c r="G23" s="78"/>
      <c r="H23" s="78"/>
      <c r="I23" s="79"/>
    </row>
    <row r="24" spans="1:9" ht="13.5" customHeight="1" x14ac:dyDescent="0.25">
      <c r="A24" s="82" t="s">
        <v>55</v>
      </c>
      <c r="B24" s="82"/>
      <c r="C24" s="82"/>
      <c r="D24" s="82"/>
      <c r="E24" s="6">
        <f>SUM(E4:E23)</f>
        <v>0</v>
      </c>
      <c r="F24" s="6">
        <f t="shared" ref="F24" si="4">SUM(F4:F23)</f>
        <v>0</v>
      </c>
      <c r="G24" s="54">
        <v>71</v>
      </c>
      <c r="H24" s="6">
        <f>SUM(H4:H22)</f>
        <v>0</v>
      </c>
      <c r="I24" s="6">
        <f>SUM(I4:I22)</f>
        <v>0</v>
      </c>
    </row>
    <row r="25" spans="1:9" x14ac:dyDescent="0.25">
      <c r="A25" s="83" t="s">
        <v>124</v>
      </c>
      <c r="B25" s="83"/>
      <c r="C25" s="83"/>
      <c r="D25" s="83"/>
      <c r="E25" s="6">
        <f>E24*'Codevasf - Encargos Sociais'!$F$48</f>
        <v>0</v>
      </c>
      <c r="F25" s="6">
        <f>F24*'Codevasf - Encargos Sociais'!$F$48</f>
        <v>0</v>
      </c>
      <c r="G25" s="54">
        <v>71</v>
      </c>
      <c r="H25" s="6">
        <f>H24*'Codevasf - Encargos Sociais'!$F$48</f>
        <v>0</v>
      </c>
      <c r="I25" s="6">
        <f>I24*'Codevasf - Encargos Sociais'!$F$48</f>
        <v>0</v>
      </c>
    </row>
    <row r="26" spans="1:9" x14ac:dyDescent="0.25">
      <c r="A26" s="83" t="s">
        <v>55</v>
      </c>
      <c r="B26" s="83"/>
      <c r="C26" s="83"/>
      <c r="D26" s="83"/>
      <c r="E26" s="6">
        <f>E25+E24</f>
        <v>0</v>
      </c>
      <c r="F26" s="6">
        <f t="shared" ref="F26:I26" si="5">F25+F24</f>
        <v>0</v>
      </c>
      <c r="G26" s="54">
        <v>71</v>
      </c>
      <c r="H26" s="6">
        <f t="shared" si="5"/>
        <v>0</v>
      </c>
      <c r="I26" s="6">
        <f t="shared" si="5"/>
        <v>0</v>
      </c>
    </row>
    <row r="27" spans="1:9" x14ac:dyDescent="0.25">
      <c r="A27" s="83" t="s">
        <v>125</v>
      </c>
      <c r="B27" s="83"/>
      <c r="C27" s="83"/>
      <c r="D27" s="83"/>
      <c r="E27" s="6">
        <f>E26*'Codevasf - BDI Serviços '!$D$26</f>
        <v>0</v>
      </c>
      <c r="F27" s="6">
        <f>F26*'Codevasf - BDI Serviços '!$D$26</f>
        <v>0</v>
      </c>
      <c r="G27" s="54">
        <v>71</v>
      </c>
      <c r="H27" s="6">
        <f>H26*'Codevasf - BDI Serviços '!$D$26</f>
        <v>0</v>
      </c>
      <c r="I27" s="6">
        <f>I26*'Codevasf - BDI Serviços '!$D$26</f>
        <v>0</v>
      </c>
    </row>
    <row r="28" spans="1:9" x14ac:dyDescent="0.25">
      <c r="A28" s="84" t="s">
        <v>25</v>
      </c>
      <c r="B28" s="84"/>
      <c r="C28" s="84"/>
      <c r="D28" s="84"/>
      <c r="E28" s="8">
        <f>E26+E27</f>
        <v>0</v>
      </c>
      <c r="F28" s="8">
        <f t="shared" ref="F28:I28" si="6">F26+F27</f>
        <v>0</v>
      </c>
      <c r="G28" s="87">
        <v>71</v>
      </c>
      <c r="H28" s="8">
        <f t="shared" si="6"/>
        <v>0</v>
      </c>
      <c r="I28" s="8">
        <f t="shared" si="6"/>
        <v>0</v>
      </c>
    </row>
  </sheetData>
  <sheetProtection selectLockedCells="1"/>
  <mergeCells count="14">
    <mergeCell ref="A25:D25"/>
    <mergeCell ref="A26:D26"/>
    <mergeCell ref="A27:D27"/>
    <mergeCell ref="A28:D28"/>
    <mergeCell ref="A23:I23"/>
    <mergeCell ref="A24:D24"/>
    <mergeCell ref="A1:I1"/>
    <mergeCell ref="A2:A3"/>
    <mergeCell ref="B2:D2"/>
    <mergeCell ref="E2:E3"/>
    <mergeCell ref="F2:F3"/>
    <mergeCell ref="G2:G3"/>
    <mergeCell ref="H2:H3"/>
    <mergeCell ref="I2:I3"/>
  </mergeCells>
  <pageMargins left="0.31496062992125984" right="0.51181102362204722" top="0.78740157480314965" bottom="0.78740157480314965" header="0.31496062992125984" footer="0.31496062992125984"/>
  <pageSetup paperSize="9" scale="85" orientation="landscape" r:id="rId1"/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0</xdr:col>
                <xdr:colOff>38100</xdr:colOff>
                <xdr:row>0</xdr:row>
                <xdr:rowOff>0</xdr:rowOff>
              </from>
              <to>
                <xdr:col>0</xdr:col>
                <xdr:colOff>2400300</xdr:colOff>
                <xdr:row>0</xdr:row>
                <xdr:rowOff>0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Codevasf - BDI Serviços </vt:lpstr>
      <vt:lpstr>Codevasf - Encargos Sociais</vt:lpstr>
      <vt:lpstr>Plan. de Serviços (Codevasf)</vt:lpstr>
      <vt:lpstr>Plan. de Serviços (Licitante)</vt:lpstr>
      <vt:lpstr>'Codevasf - BDI Serviços 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Adeval Gonçalves do Rosario</dc:creator>
  <cp:lastModifiedBy>joao.neto</cp:lastModifiedBy>
  <cp:lastPrinted>2014-03-31T17:27:07Z</cp:lastPrinted>
  <dcterms:created xsi:type="dcterms:W3CDTF">2014-01-30T20:08:47Z</dcterms:created>
  <dcterms:modified xsi:type="dcterms:W3CDTF">2014-05-30T17:38:32Z</dcterms:modified>
</cp:coreProperties>
</file>