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1015" windowHeight="819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18" i="1"/>
  <c r="H18"/>
  <c r="N18" s="1"/>
  <c r="I18"/>
  <c r="J18"/>
  <c r="K18"/>
  <c r="L18"/>
  <c r="M18"/>
  <c r="F18"/>
  <c r="G16"/>
  <c r="H16"/>
  <c r="I16"/>
  <c r="J16"/>
  <c r="K16"/>
  <c r="L16"/>
  <c r="M16"/>
  <c r="F16"/>
  <c r="G14"/>
  <c r="H14"/>
  <c r="H20" s="1"/>
  <c r="I14"/>
  <c r="J14"/>
  <c r="K14"/>
  <c r="L14"/>
  <c r="L20" s="1"/>
  <c r="M14"/>
  <c r="F14"/>
  <c r="G12"/>
  <c r="H12"/>
  <c r="I12"/>
  <c r="J12"/>
  <c r="K12"/>
  <c r="L12"/>
  <c r="M12"/>
  <c r="F12"/>
  <c r="F20" s="1"/>
  <c r="G20"/>
  <c r="I20"/>
  <c r="J20"/>
  <c r="K20"/>
  <c r="M20"/>
  <c r="N17"/>
  <c r="N15"/>
  <c r="N12"/>
  <c r="N13"/>
  <c r="N11"/>
  <c r="N16" l="1"/>
  <c r="N14"/>
  <c r="F19"/>
  <c r="N20"/>
</calcChain>
</file>

<file path=xl/sharedStrings.xml><?xml version="1.0" encoding="utf-8"?>
<sst xmlns="http://schemas.openxmlformats.org/spreadsheetml/2006/main" count="29" uniqueCount="29">
  <si>
    <t>Ministério da Integração Nacional</t>
  </si>
  <si>
    <t>Companhia de Desenvolvimento dos Vales do São Francisco e do Parnaíba</t>
  </si>
  <si>
    <t>Área de Revitalização da Bacias Hidrográficas</t>
  </si>
  <si>
    <t>CRONOGRAMA FÍSICO/FINANCEIRO</t>
  </si>
  <si>
    <t>DATA: Novembro/2015</t>
  </si>
  <si>
    <t>ITEM</t>
  </si>
  <si>
    <t>DISCRIMINAÇÃO</t>
  </si>
  <si>
    <t>VALOR R$</t>
  </si>
  <si>
    <t>%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</si>
  <si>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</si>
  <si>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</si>
  <si>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</si>
  <si>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</si>
  <si>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</si>
  <si>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</si>
  <si>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</si>
  <si>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</si>
  <si>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TOTAIS</t>
  </si>
  <si>
    <t>01.00</t>
  </si>
  <si>
    <t>SERVIÇOS PRELIMINARES</t>
  </si>
  <si>
    <t>02.00</t>
  </si>
  <si>
    <t>OBRAS CIVIS</t>
  </si>
  <si>
    <t>03.00</t>
  </si>
  <si>
    <t>URBANIZAÇÃO E SEGURANÇA</t>
  </si>
  <si>
    <t>04.00</t>
  </si>
  <si>
    <t>FORNECIMENTOS (Instalações Hidro-Sanitárias e Elétricas</t>
  </si>
  <si>
    <t>TOTAL PARCIAL PREVISTO</t>
  </si>
  <si>
    <t>TOTAL ACUMULADO PREVISTO</t>
  </si>
  <si>
    <r>
      <rPr>
        <sz val="12"/>
        <rFont val="Arial"/>
        <family val="2"/>
      </rPr>
      <t xml:space="preserve">OBRA: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ENTREPOSTO DE MEL - BOCAIÚVA/MG</t>
    </r>
  </si>
</sst>
</file>

<file path=xl/styles.xml><?xml version="1.0" encoding="utf-8"?>
<styleSheet xmlns="http://schemas.openxmlformats.org/spreadsheetml/2006/main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Courier New"/>
      <family val="3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5"/>
      <color indexed="48"/>
      <name val="Calibri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2" fillId="0" borderId="0"/>
    <xf numFmtId="0" fontId="4" fillId="3" borderId="1" applyNumberFormat="0" applyAlignment="0" applyProtection="0"/>
    <xf numFmtId="0" fontId="5" fillId="2" borderId="1" applyNumberFormat="0" applyAlignment="0" applyProtection="0"/>
    <xf numFmtId="0" fontId="6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" fillId="4" borderId="2" applyNumberFormat="0" applyFont="0" applyAlignment="0" applyProtection="0"/>
    <xf numFmtId="9" fontId="15" fillId="0" borderId="0" applyFont="0" applyFill="0" applyBorder="0" applyAlignment="0" applyProtection="0"/>
    <xf numFmtId="0" fontId="8" fillId="3" borderId="3" applyNumberForma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2" fillId="0" borderId="5" applyNumberFormat="0" applyFill="0" applyAlignment="0" applyProtection="0"/>
    <xf numFmtId="0" fontId="7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</cellStyleXfs>
  <cellXfs count="70">
    <xf numFmtId="0" fontId="0" fillId="0" borderId="0" xfId="0"/>
    <xf numFmtId="0" fontId="14" fillId="0" borderId="0" xfId="1" applyFont="1" applyBorder="1" applyAlignment="1">
      <alignment horizontal="center" vertical="center"/>
    </xf>
    <xf numFmtId="0" fontId="14" fillId="0" borderId="0" xfId="1" applyFont="1" applyFill="1" applyBorder="1" applyAlignment="1">
      <alignment vertical="center" wrapText="1"/>
    </xf>
    <xf numFmtId="14" fontId="20" fillId="0" borderId="6" xfId="1" applyNumberFormat="1" applyFont="1" applyBorder="1" applyAlignment="1"/>
    <xf numFmtId="4" fontId="16" fillId="0" borderId="8" xfId="7" applyNumberFormat="1" applyFont="1" applyFill="1" applyBorder="1" applyAlignment="1">
      <alignment horizontal="left" vertical="center"/>
    </xf>
    <xf numFmtId="49" fontId="16" fillId="0" borderId="9" xfId="7" applyNumberFormat="1" applyFont="1" applyFill="1" applyBorder="1" applyAlignment="1">
      <alignment horizontal="center" vertical="center"/>
    </xf>
    <xf numFmtId="4" fontId="16" fillId="0" borderId="9" xfId="7" applyNumberFormat="1" applyFont="1" applyFill="1" applyBorder="1" applyAlignment="1">
      <alignment vertical="center"/>
    </xf>
    <xf numFmtId="165" fontId="16" fillId="0" borderId="10" xfId="12" applyFont="1" applyFill="1" applyBorder="1" applyAlignment="1">
      <alignment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Fill="1" applyBorder="1" applyAlignment="1">
      <alignment vertical="center" wrapText="1"/>
    </xf>
    <xf numFmtId="0" fontId="1" fillId="0" borderId="12" xfId="1" applyFont="1" applyFill="1" applyBorder="1" applyAlignment="1"/>
    <xf numFmtId="10" fontId="14" fillId="0" borderId="6" xfId="20" applyNumberFormat="1" applyFont="1" applyFill="1" applyBorder="1" applyAlignment="1">
      <alignment horizontal="center" vertical="center"/>
    </xf>
    <xf numFmtId="10" fontId="14" fillId="0" borderId="14" xfId="20" applyNumberFormat="1" applyFont="1" applyFill="1" applyBorder="1" applyAlignment="1">
      <alignment horizontal="center" vertical="center"/>
    </xf>
    <xf numFmtId="165" fontId="14" fillId="0" borderId="6" xfId="21" applyNumberFormat="1" applyFont="1" applyFill="1" applyBorder="1" applyAlignment="1">
      <alignment vertical="center"/>
    </xf>
    <xf numFmtId="165" fontId="14" fillId="0" borderId="14" xfId="21" applyNumberFormat="1" applyFont="1" applyFill="1" applyBorder="1" applyAlignment="1">
      <alignment horizontal="center" vertical="center"/>
    </xf>
    <xf numFmtId="10" fontId="14" fillId="5" borderId="6" xfId="20" applyNumberFormat="1" applyFont="1" applyFill="1" applyBorder="1" applyAlignment="1">
      <alignment horizontal="center" vertical="center"/>
    </xf>
    <xf numFmtId="10" fontId="14" fillId="5" borderId="14" xfId="20" applyNumberFormat="1" applyFont="1" applyFill="1" applyBorder="1" applyAlignment="1">
      <alignment horizontal="center" vertical="center"/>
    </xf>
    <xf numFmtId="165" fontId="14" fillId="5" borderId="6" xfId="22" applyNumberFormat="1" applyFont="1" applyFill="1" applyBorder="1" applyAlignment="1">
      <alignment vertical="center"/>
    </xf>
    <xf numFmtId="10" fontId="14" fillId="5" borderId="6" xfId="22" applyNumberFormat="1" applyFont="1" applyFill="1" applyBorder="1" applyAlignment="1">
      <alignment horizontal="center" vertical="center"/>
    </xf>
    <xf numFmtId="10" fontId="14" fillId="6" borderId="6" xfId="22" applyNumberFormat="1" applyFont="1" applyFill="1" applyBorder="1" applyAlignment="1">
      <alignment horizontal="center" vertical="center"/>
    </xf>
    <xf numFmtId="10" fontId="14" fillId="5" borderId="14" xfId="22" applyNumberFormat="1" applyFont="1" applyFill="1" applyBorder="1" applyAlignment="1">
      <alignment horizontal="center" vertical="center"/>
    </xf>
    <xf numFmtId="165" fontId="14" fillId="5" borderId="16" xfId="22" applyNumberFormat="1" applyFont="1" applyFill="1" applyBorder="1" applyAlignment="1">
      <alignment vertical="center"/>
    </xf>
    <xf numFmtId="165" fontId="14" fillId="5" borderId="16" xfId="21" applyNumberFormat="1" applyFont="1" applyFill="1" applyBorder="1" applyAlignment="1">
      <alignment vertical="center"/>
    </xf>
    <xf numFmtId="165" fontId="14" fillId="6" borderId="16" xfId="21" applyNumberFormat="1" applyFont="1" applyFill="1" applyBorder="1" applyAlignment="1">
      <alignment vertical="center"/>
    </xf>
    <xf numFmtId="10" fontId="14" fillId="5" borderId="17" xfId="2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2" fillId="0" borderId="0" xfId="1" applyFont="1" applyFill="1" applyBorder="1" applyAlignment="1"/>
    <xf numFmtId="0" fontId="14" fillId="0" borderId="20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21" xfId="1" applyFont="1" applyFill="1" applyBorder="1" applyAlignment="1">
      <alignment vertical="center" wrapText="1"/>
    </xf>
    <xf numFmtId="4" fontId="16" fillId="0" borderId="21" xfId="7" applyNumberFormat="1" applyFont="1" applyFill="1" applyBorder="1" applyAlignment="1">
      <alignment vertical="center"/>
    </xf>
    <xf numFmtId="4" fontId="16" fillId="0" borderId="21" xfId="7" applyNumberFormat="1" applyFont="1" applyFill="1" applyBorder="1" applyAlignment="1">
      <alignment horizontal="center" vertical="center"/>
    </xf>
    <xf numFmtId="165" fontId="16" fillId="0" borderId="21" xfId="12" applyFont="1" applyFill="1" applyBorder="1" applyAlignment="1">
      <alignment vertical="center"/>
    </xf>
    <xf numFmtId="0" fontId="1" fillId="0" borderId="21" xfId="1" applyFont="1" applyFill="1" applyBorder="1" applyAlignment="1">
      <alignment horizontal="left"/>
    </xf>
    <xf numFmtId="0" fontId="1" fillId="0" borderId="22" xfId="1" applyFont="1" applyFill="1" applyBorder="1" applyAlignment="1">
      <alignment horizontal="left"/>
    </xf>
    <xf numFmtId="1" fontId="18" fillId="0" borderId="18" xfId="1" applyNumberFormat="1" applyFont="1" applyBorder="1" applyAlignment="1">
      <alignment horizontal="left" wrapText="1"/>
    </xf>
    <xf numFmtId="1" fontId="18" fillId="0" borderId="7" xfId="1" applyNumberFormat="1" applyFont="1" applyBorder="1" applyAlignment="1">
      <alignment horizontal="left" wrapText="1"/>
    </xf>
    <xf numFmtId="1" fontId="18" fillId="0" borderId="13" xfId="1" applyNumberFormat="1" applyFont="1" applyBorder="1" applyAlignment="1">
      <alignment horizontal="left" wrapText="1"/>
    </xf>
    <xf numFmtId="1" fontId="18" fillId="0" borderId="6" xfId="1" applyNumberFormat="1" applyFont="1" applyBorder="1" applyAlignment="1">
      <alignment horizontal="left" wrapText="1"/>
    </xf>
    <xf numFmtId="0" fontId="14" fillId="5" borderId="13" xfId="1" applyFont="1" applyFill="1" applyBorder="1" applyAlignment="1">
      <alignment horizontal="center" vertical="center"/>
    </xf>
    <xf numFmtId="0" fontId="14" fillId="5" borderId="6" xfId="1" applyFont="1" applyFill="1" applyBorder="1" applyAlignment="1">
      <alignment horizontal="center" vertical="center"/>
    </xf>
    <xf numFmtId="165" fontId="14" fillId="5" borderId="13" xfId="12" applyFont="1" applyFill="1" applyBorder="1" applyAlignment="1">
      <alignment horizontal="center" vertical="center" wrapText="1"/>
    </xf>
    <xf numFmtId="165" fontId="14" fillId="5" borderId="6" xfId="12" applyFont="1" applyFill="1" applyBorder="1" applyAlignment="1">
      <alignment horizontal="center" vertical="center" wrapText="1"/>
    </xf>
    <xf numFmtId="165" fontId="14" fillId="5" borderId="15" xfId="12" applyFont="1" applyFill="1" applyBorder="1" applyAlignment="1">
      <alignment horizontal="center" vertical="center" wrapText="1"/>
    </xf>
    <xf numFmtId="165" fontId="14" fillId="5" borderId="16" xfId="12" applyFont="1" applyFill="1" applyBorder="1" applyAlignment="1">
      <alignment horizontal="center" vertical="center" wrapText="1"/>
    </xf>
    <xf numFmtId="0" fontId="14" fillId="0" borderId="13" xfId="7" quotePrefix="1" applyFont="1" applyFill="1" applyBorder="1" applyAlignment="1">
      <alignment horizontal="center" vertical="center"/>
    </xf>
    <xf numFmtId="4" fontId="14" fillId="0" borderId="6" xfId="7" applyNumberFormat="1" applyFont="1" applyFill="1" applyBorder="1" applyAlignment="1">
      <alignment horizontal="center" vertical="center" wrapText="1"/>
    </xf>
    <xf numFmtId="166" fontId="14" fillId="5" borderId="6" xfId="1" applyNumberFormat="1" applyFont="1" applyFill="1" applyBorder="1" applyAlignment="1">
      <alignment horizontal="center" vertical="center"/>
    </xf>
    <xf numFmtId="0" fontId="19" fillId="5" borderId="6" xfId="1" applyFont="1" applyFill="1" applyBorder="1" applyAlignment="1">
      <alignment horizontal="center" vertical="center"/>
    </xf>
    <xf numFmtId="0" fontId="14" fillId="5" borderId="14" xfId="1" applyFont="1" applyFill="1" applyBorder="1" applyAlignment="1">
      <alignment horizontal="center" vertical="center"/>
    </xf>
    <xf numFmtId="0" fontId="14" fillId="0" borderId="13" xfId="7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left"/>
    </xf>
    <xf numFmtId="0" fontId="22" fillId="0" borderId="0" xfId="1" applyFont="1" applyFill="1" applyBorder="1" applyAlignment="1">
      <alignment horizontal="left"/>
    </xf>
    <xf numFmtId="0" fontId="17" fillId="0" borderId="7" xfId="1" applyFont="1" applyFill="1" applyBorder="1" applyAlignment="1">
      <alignment horizontal="center" vertical="center"/>
    </xf>
    <xf numFmtId="0" fontId="17" fillId="0" borderId="19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14" xfId="1" applyFont="1" applyFill="1" applyBorder="1" applyAlignment="1">
      <alignment horizontal="center" vertical="center"/>
    </xf>
    <xf numFmtId="4" fontId="16" fillId="0" borderId="13" xfId="1" applyNumberFormat="1" applyFont="1" applyBorder="1" applyAlignment="1">
      <alignment horizontal="left"/>
    </xf>
    <xf numFmtId="4" fontId="14" fillId="0" borderId="6" xfId="1" applyNumberFormat="1" applyFont="1" applyBorder="1" applyAlignment="1">
      <alignment horizontal="left"/>
    </xf>
    <xf numFmtId="10" fontId="14" fillId="0" borderId="23" xfId="22" applyNumberFormat="1" applyFont="1" applyFill="1" applyBorder="1" applyAlignment="1">
      <alignment horizontal="center" vertical="center" wrapText="1"/>
    </xf>
    <xf numFmtId="10" fontId="14" fillId="0" borderId="7" xfId="22" applyNumberFormat="1" applyFont="1" applyFill="1" applyBorder="1" applyAlignment="1">
      <alignment horizontal="center" vertical="center" wrapText="1"/>
    </xf>
    <xf numFmtId="4" fontId="14" fillId="0" borderId="23" xfId="19" applyNumberFormat="1" applyFont="1" applyFill="1" applyBorder="1" applyAlignment="1">
      <alignment horizontal="center" vertical="center" wrapText="1"/>
    </xf>
    <xf numFmtId="4" fontId="14" fillId="0" borderId="7" xfId="19" applyNumberFormat="1" applyFont="1" applyFill="1" applyBorder="1" applyAlignment="1">
      <alignment horizontal="center" vertical="center" wrapText="1"/>
    </xf>
    <xf numFmtId="10" fontId="14" fillId="5" borderId="23" xfId="22" applyNumberFormat="1" applyFont="1" applyFill="1" applyBorder="1" applyAlignment="1">
      <alignment horizontal="center" vertical="center" wrapText="1"/>
    </xf>
    <xf numFmtId="10" fontId="14" fillId="5" borderId="24" xfId="22" applyNumberFormat="1" applyFont="1" applyFill="1" applyBorder="1" applyAlignment="1">
      <alignment horizontal="center" vertical="center" wrapText="1"/>
    </xf>
    <xf numFmtId="165" fontId="14" fillId="5" borderId="23" xfId="21" applyNumberFormat="1" applyFont="1" applyFill="1" applyBorder="1" applyAlignment="1">
      <alignment horizontal="center" vertical="center"/>
    </xf>
    <xf numFmtId="165" fontId="14" fillId="5" borderId="24" xfId="21" applyNumberFormat="1" applyFont="1" applyFill="1" applyBorder="1" applyAlignment="1">
      <alignment horizontal="center" vertical="center"/>
    </xf>
    <xf numFmtId="10" fontId="14" fillId="5" borderId="7" xfId="22" applyNumberFormat="1" applyFont="1" applyFill="1" applyBorder="1" applyAlignment="1">
      <alignment horizontal="center" vertical="center" wrapText="1"/>
    </xf>
    <xf numFmtId="165" fontId="14" fillId="5" borderId="23" xfId="18" applyNumberFormat="1" applyFont="1" applyFill="1" applyBorder="1" applyAlignment="1">
      <alignment horizontal="center" vertical="center"/>
    </xf>
    <xf numFmtId="165" fontId="14" fillId="5" borderId="7" xfId="18" applyNumberFormat="1" applyFont="1" applyFill="1" applyBorder="1" applyAlignment="1">
      <alignment horizontal="center" vertical="center"/>
    </xf>
  </cellXfs>
  <cellStyles count="25">
    <cellStyle name="Cálculo 2" xfId="2"/>
    <cellStyle name="Entrada 2" xfId="3"/>
    <cellStyle name="Indefinido" xfId="4"/>
    <cellStyle name="Moeda 2" xfId="5"/>
    <cellStyle name="Normal" xfId="0" builtinId="0"/>
    <cellStyle name="Normal 2" xfId="1"/>
    <cellStyle name="Normal 2 2" xfId="6"/>
    <cellStyle name="Normal 2 3" xfId="23"/>
    <cellStyle name="Normal 3" xfId="18"/>
    <cellStyle name="Normal_MADEIRO_GERAL" xfId="7"/>
    <cellStyle name="Nota 2" xfId="8"/>
    <cellStyle name="Porcentagem 2 2" xfId="9"/>
    <cellStyle name="Porcentagem 2 3" xfId="22"/>
    <cellStyle name="Porcentagem 3" xfId="20"/>
    <cellStyle name="Saída 2" xfId="10"/>
    <cellStyle name="Separador de milhares 2 2" xfId="11"/>
    <cellStyle name="Separador de milhares 2 3" xfId="24"/>
    <cellStyle name="Separador de milhares 3" xfId="19"/>
    <cellStyle name="Separador de milhares_MADEIRO_GERAL" xfId="12"/>
    <cellStyle name="Separador de milhares_MADEIRO_GERAL 2" xfId="21"/>
    <cellStyle name="Texto de Aviso 2" xfId="13"/>
    <cellStyle name="Texto Explicativo 2" xfId="14"/>
    <cellStyle name="Título 1 1" xfId="16"/>
    <cellStyle name="Título 5" xfId="15"/>
    <cellStyle name="Total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view="pageBreakPreview" zoomScaleSheetLayoutView="100" workbookViewId="0">
      <selection activeCell="U13" sqref="U13"/>
    </sheetView>
  </sheetViews>
  <sheetFormatPr defaultRowHeight="15"/>
  <cols>
    <col min="1" max="1" width="9.140625" customWidth="1"/>
    <col min="2" max="2" width="14.140625" customWidth="1"/>
    <col min="3" max="3" width="24.85546875" customWidth="1"/>
    <col min="4" max="4" width="14.85546875" customWidth="1"/>
    <col min="5" max="5" width="12.140625" customWidth="1"/>
    <col min="6" max="6" width="11.85546875" customWidth="1"/>
    <col min="7" max="7" width="12.7109375" customWidth="1"/>
    <col min="8" max="8" width="13.85546875" customWidth="1"/>
    <col min="9" max="9" width="11.42578125" customWidth="1"/>
    <col min="10" max="10" width="14.5703125" customWidth="1"/>
    <col min="11" max="11" width="13.140625" customWidth="1"/>
    <col min="12" max="12" width="12.85546875" customWidth="1"/>
    <col min="13" max="13" width="13" customWidth="1"/>
    <col min="14" max="14" width="14.85546875" customWidth="1"/>
  </cols>
  <sheetData>
    <row r="1" spans="1:14" s="25" customFormat="1" ht="21" customHeight="1">
      <c r="A1" s="4"/>
      <c r="B1" s="5"/>
      <c r="C1" s="6"/>
      <c r="D1" s="51" t="s">
        <v>0</v>
      </c>
      <c r="E1" s="51"/>
      <c r="F1" s="51"/>
      <c r="G1" s="51"/>
      <c r="H1" s="51"/>
      <c r="I1" s="51"/>
      <c r="J1" s="51"/>
      <c r="K1" s="51"/>
      <c r="L1" s="51"/>
      <c r="M1" s="51"/>
      <c r="N1" s="7"/>
    </row>
    <row r="2" spans="1:14" s="25" customFormat="1" ht="21" customHeight="1">
      <c r="A2" s="8"/>
      <c r="B2" s="1"/>
      <c r="C2" s="2"/>
      <c r="D2" s="52" t="s">
        <v>1</v>
      </c>
      <c r="E2" s="52"/>
      <c r="F2" s="52"/>
      <c r="G2" s="52"/>
      <c r="H2" s="52"/>
      <c r="I2" s="52"/>
      <c r="J2" s="52"/>
      <c r="K2" s="52"/>
      <c r="L2" s="52"/>
      <c r="M2" s="52"/>
      <c r="N2" s="9"/>
    </row>
    <row r="3" spans="1:14" s="25" customFormat="1" ht="21" customHeight="1">
      <c r="A3" s="8"/>
      <c r="B3" s="1"/>
      <c r="C3" s="2"/>
      <c r="D3" s="52" t="s">
        <v>2</v>
      </c>
      <c r="E3" s="52"/>
      <c r="F3" s="52"/>
      <c r="G3" s="52"/>
      <c r="H3" s="52"/>
      <c r="I3" s="26"/>
      <c r="J3" s="26"/>
      <c r="K3" s="26"/>
      <c r="L3" s="26"/>
      <c r="M3" s="26"/>
      <c r="N3" s="10"/>
    </row>
    <row r="4" spans="1:14" s="25" customFormat="1" ht="21" customHeight="1" thickBot="1">
      <c r="A4" s="27"/>
      <c r="B4" s="28"/>
      <c r="C4" s="29"/>
      <c r="D4" s="30"/>
      <c r="E4" s="31"/>
      <c r="F4" s="32"/>
      <c r="G4" s="32"/>
      <c r="H4" s="32"/>
      <c r="I4" s="33"/>
      <c r="J4" s="33"/>
      <c r="K4" s="33"/>
      <c r="L4" s="33"/>
      <c r="M4" s="33"/>
      <c r="N4" s="34"/>
    </row>
    <row r="5" spans="1:14">
      <c r="A5" s="35" t="s">
        <v>28</v>
      </c>
      <c r="B5" s="36"/>
      <c r="C5" s="36"/>
      <c r="D5" s="36"/>
      <c r="E5" s="36"/>
      <c r="F5" s="53" t="s">
        <v>3</v>
      </c>
      <c r="G5" s="53"/>
      <c r="H5" s="53"/>
      <c r="I5" s="53"/>
      <c r="J5" s="53"/>
      <c r="K5" s="53"/>
      <c r="L5" s="53"/>
      <c r="M5" s="53"/>
      <c r="N5" s="54"/>
    </row>
    <row r="6" spans="1:14" ht="15" customHeight="1">
      <c r="A6" s="37"/>
      <c r="B6" s="38"/>
      <c r="C6" s="38"/>
      <c r="D6" s="38"/>
      <c r="E6" s="38"/>
      <c r="F6" s="55"/>
      <c r="G6" s="55"/>
      <c r="H6" s="55"/>
      <c r="I6" s="55"/>
      <c r="J6" s="55"/>
      <c r="K6" s="55"/>
      <c r="L6" s="55"/>
      <c r="M6" s="55"/>
      <c r="N6" s="56"/>
    </row>
    <row r="7" spans="1:14" ht="15" customHeight="1">
      <c r="A7" s="37"/>
      <c r="B7" s="38"/>
      <c r="C7" s="38"/>
      <c r="D7" s="38"/>
      <c r="E7" s="38"/>
      <c r="F7" s="55"/>
      <c r="G7" s="55"/>
      <c r="H7" s="55"/>
      <c r="I7" s="55"/>
      <c r="J7" s="55"/>
      <c r="K7" s="55"/>
      <c r="L7" s="55"/>
      <c r="M7" s="55"/>
      <c r="N7" s="56"/>
    </row>
    <row r="8" spans="1:14">
      <c r="A8" s="57" t="s">
        <v>4</v>
      </c>
      <c r="B8" s="58"/>
      <c r="C8" s="58"/>
      <c r="D8" s="3"/>
      <c r="E8" s="3"/>
      <c r="F8" s="55"/>
      <c r="G8" s="55"/>
      <c r="H8" s="55"/>
      <c r="I8" s="55"/>
      <c r="J8" s="55"/>
      <c r="K8" s="55"/>
      <c r="L8" s="55"/>
      <c r="M8" s="55"/>
      <c r="N8" s="56"/>
    </row>
    <row r="9" spans="1:14" ht="21.95" customHeight="1">
      <c r="A9" s="39" t="s">
        <v>5</v>
      </c>
      <c r="B9" s="40" t="s">
        <v>6</v>
      </c>
      <c r="C9" s="40"/>
      <c r="D9" s="40" t="s">
        <v>7</v>
      </c>
      <c r="E9" s="48" t="s">
        <v>8</v>
      </c>
      <c r="F9" s="47" t="s">
        <v>9</v>
      </c>
      <c r="G9" s="47" t="s">
        <v>10</v>
      </c>
      <c r="H9" s="47" t="s">
        <v>11</v>
      </c>
      <c r="I9" s="47" t="s">
        <v>12</v>
      </c>
      <c r="J9" s="47" t="s">
        <v>13</v>
      </c>
      <c r="K9" s="47" t="s">
        <v>14</v>
      </c>
      <c r="L9" s="47" t="s">
        <v>15</v>
      </c>
      <c r="M9" s="47" t="s">
        <v>16</v>
      </c>
      <c r="N9" s="49" t="s">
        <v>17</v>
      </c>
    </row>
    <row r="10" spans="1:14" ht="21.95" customHeight="1">
      <c r="A10" s="39"/>
      <c r="B10" s="40"/>
      <c r="C10" s="40"/>
      <c r="D10" s="40"/>
      <c r="E10" s="48"/>
      <c r="F10" s="47"/>
      <c r="G10" s="47"/>
      <c r="H10" s="47"/>
      <c r="I10" s="47"/>
      <c r="J10" s="47"/>
      <c r="K10" s="47"/>
      <c r="L10" s="47"/>
      <c r="M10" s="47"/>
      <c r="N10" s="49"/>
    </row>
    <row r="11" spans="1:14" ht="21.95" customHeight="1">
      <c r="A11" s="50" t="s">
        <v>18</v>
      </c>
      <c r="B11" s="46" t="s">
        <v>19</v>
      </c>
      <c r="C11" s="46"/>
      <c r="D11" s="61">
        <v>19460.36</v>
      </c>
      <c r="E11" s="59">
        <v>3.5382713973049817E-2</v>
      </c>
      <c r="F11" s="11">
        <v>0.48</v>
      </c>
      <c r="G11" s="11">
        <v>0.11550000000000001</v>
      </c>
      <c r="H11" s="11">
        <v>1.2999999999999999E-2</v>
      </c>
      <c r="I11" s="11">
        <v>2.1000000000000001E-2</v>
      </c>
      <c r="J11" s="11">
        <v>4.1000000000000002E-2</v>
      </c>
      <c r="K11" s="11">
        <v>5.0500000000000003E-2</v>
      </c>
      <c r="L11" s="11">
        <v>6.9000000000000006E-2</v>
      </c>
      <c r="M11" s="11">
        <v>0.21</v>
      </c>
      <c r="N11" s="12">
        <f>SUM(F11:M11)</f>
        <v>1</v>
      </c>
    </row>
    <row r="12" spans="1:14" ht="21.95" customHeight="1">
      <c r="A12" s="50"/>
      <c r="B12" s="46"/>
      <c r="C12" s="46"/>
      <c r="D12" s="62"/>
      <c r="E12" s="60"/>
      <c r="F12" s="13">
        <f>F11*$D$11</f>
        <v>9340.9727999999996</v>
      </c>
      <c r="G12" s="13">
        <f t="shared" ref="G12:M12" si="0">G11*$D$11</f>
        <v>2247.6715800000002</v>
      </c>
      <c r="H12" s="13">
        <f t="shared" si="0"/>
        <v>252.98468</v>
      </c>
      <c r="I12" s="13">
        <f t="shared" si="0"/>
        <v>408.66756000000004</v>
      </c>
      <c r="J12" s="13">
        <f t="shared" si="0"/>
        <v>797.87476000000004</v>
      </c>
      <c r="K12" s="13">
        <f t="shared" si="0"/>
        <v>982.74818000000005</v>
      </c>
      <c r="L12" s="13">
        <f t="shared" si="0"/>
        <v>1342.76484</v>
      </c>
      <c r="M12" s="13">
        <f t="shared" si="0"/>
        <v>4086.6756</v>
      </c>
      <c r="N12" s="14">
        <f>SUM(F12:M12)</f>
        <v>19460.36</v>
      </c>
    </row>
    <row r="13" spans="1:14" ht="21.95" customHeight="1">
      <c r="A13" s="45" t="s">
        <v>20</v>
      </c>
      <c r="B13" s="46" t="s">
        <v>21</v>
      </c>
      <c r="C13" s="46"/>
      <c r="D13" s="61">
        <v>414128.47</v>
      </c>
      <c r="E13" s="59">
        <v>0.75296598840446638</v>
      </c>
      <c r="F13" s="11">
        <v>0</v>
      </c>
      <c r="G13" s="11">
        <v>0.03</v>
      </c>
      <c r="H13" s="11">
        <v>0.05</v>
      </c>
      <c r="I13" s="11">
        <v>0.08</v>
      </c>
      <c r="J13" s="11">
        <v>0.15</v>
      </c>
      <c r="K13" s="11">
        <v>0.2</v>
      </c>
      <c r="L13" s="11">
        <v>0.25</v>
      </c>
      <c r="M13" s="11">
        <v>0.24</v>
      </c>
      <c r="N13" s="12">
        <f>SUM(F13:M13)</f>
        <v>1</v>
      </c>
    </row>
    <row r="14" spans="1:14" ht="21.95" customHeight="1">
      <c r="A14" s="45"/>
      <c r="B14" s="46"/>
      <c r="C14" s="46"/>
      <c r="D14" s="62"/>
      <c r="E14" s="60"/>
      <c r="F14" s="13">
        <f>F13*$D$13</f>
        <v>0</v>
      </c>
      <c r="G14" s="13">
        <f t="shared" ref="G14:M14" si="1">G13*$D$13</f>
        <v>12423.854099999999</v>
      </c>
      <c r="H14" s="13">
        <f t="shared" si="1"/>
        <v>20706.423500000001</v>
      </c>
      <c r="I14" s="13">
        <f t="shared" si="1"/>
        <v>33130.277600000001</v>
      </c>
      <c r="J14" s="13">
        <f t="shared" si="1"/>
        <v>62119.270499999991</v>
      </c>
      <c r="K14" s="13">
        <f t="shared" si="1"/>
        <v>82825.694000000003</v>
      </c>
      <c r="L14" s="13">
        <f t="shared" si="1"/>
        <v>103532.11749999999</v>
      </c>
      <c r="M14" s="13">
        <f t="shared" si="1"/>
        <v>99390.832799999989</v>
      </c>
      <c r="N14" s="14">
        <f>SUM(F14:M14)</f>
        <v>414128.47</v>
      </c>
    </row>
    <row r="15" spans="1:14" ht="21.95" customHeight="1">
      <c r="A15" s="45" t="s">
        <v>22</v>
      </c>
      <c r="B15" s="46" t="s">
        <v>23</v>
      </c>
      <c r="C15" s="46"/>
      <c r="D15" s="61">
        <v>104551.92</v>
      </c>
      <c r="E15" s="59">
        <v>0.1900956961070189</v>
      </c>
      <c r="F15" s="11">
        <v>0</v>
      </c>
      <c r="G15" s="11">
        <v>0.02</v>
      </c>
      <c r="H15" s="11">
        <v>0.05</v>
      </c>
      <c r="I15" s="11">
        <v>0.05</v>
      </c>
      <c r="J15" s="11">
        <v>0.15</v>
      </c>
      <c r="K15" s="11">
        <v>0.15</v>
      </c>
      <c r="L15" s="11">
        <v>0.33</v>
      </c>
      <c r="M15" s="11">
        <v>0.25</v>
      </c>
      <c r="N15" s="12">
        <f>SUM(F15:M15)</f>
        <v>1</v>
      </c>
    </row>
    <row r="16" spans="1:14" ht="21.95" customHeight="1">
      <c r="A16" s="45"/>
      <c r="B16" s="46"/>
      <c r="C16" s="46"/>
      <c r="D16" s="62"/>
      <c r="E16" s="60"/>
      <c r="F16" s="13">
        <f>F15*$D$15</f>
        <v>0</v>
      </c>
      <c r="G16" s="13">
        <f t="shared" ref="G16:M16" si="2">G15*$D$15</f>
        <v>2091.0383999999999</v>
      </c>
      <c r="H16" s="13">
        <f t="shared" si="2"/>
        <v>5227.5960000000005</v>
      </c>
      <c r="I16" s="13">
        <f t="shared" si="2"/>
        <v>5227.5960000000005</v>
      </c>
      <c r="J16" s="13">
        <f t="shared" si="2"/>
        <v>15682.787999999999</v>
      </c>
      <c r="K16" s="13">
        <f t="shared" si="2"/>
        <v>15682.787999999999</v>
      </c>
      <c r="L16" s="13">
        <f t="shared" si="2"/>
        <v>34502.133600000001</v>
      </c>
      <c r="M16" s="13">
        <f t="shared" si="2"/>
        <v>26137.98</v>
      </c>
      <c r="N16" s="14">
        <f>SUM(F16:M16)</f>
        <v>104551.92</v>
      </c>
    </row>
    <row r="17" spans="1:14" ht="21.95" customHeight="1">
      <c r="A17" s="45" t="s">
        <v>24</v>
      </c>
      <c r="B17" s="46" t="s">
        <v>25</v>
      </c>
      <c r="C17" s="46"/>
      <c r="D17" s="61">
        <v>11855.5</v>
      </c>
      <c r="E17" s="59">
        <v>2.155560151546488E-2</v>
      </c>
      <c r="F17" s="11">
        <v>0</v>
      </c>
      <c r="G17" s="11">
        <v>0.01</v>
      </c>
      <c r="H17" s="11">
        <v>0.02</v>
      </c>
      <c r="I17" s="11">
        <v>0.05</v>
      </c>
      <c r="J17" s="11">
        <v>0.2</v>
      </c>
      <c r="K17" s="11">
        <v>0.2</v>
      </c>
      <c r="L17" s="11">
        <v>0.22</v>
      </c>
      <c r="M17" s="11">
        <v>0.3</v>
      </c>
      <c r="N17" s="12">
        <f>SUM(F17:M17)</f>
        <v>1</v>
      </c>
    </row>
    <row r="18" spans="1:14" ht="21.95" customHeight="1">
      <c r="A18" s="45"/>
      <c r="B18" s="46"/>
      <c r="C18" s="46"/>
      <c r="D18" s="62"/>
      <c r="E18" s="60"/>
      <c r="F18" s="13">
        <f>F17*$D$17</f>
        <v>0</v>
      </c>
      <c r="G18" s="13">
        <f t="shared" ref="G18:M18" si="3">G17*$D$17</f>
        <v>118.55500000000001</v>
      </c>
      <c r="H18" s="13">
        <f t="shared" si="3"/>
        <v>237.11</v>
      </c>
      <c r="I18" s="13">
        <f t="shared" si="3"/>
        <v>592.77499999999998</v>
      </c>
      <c r="J18" s="13">
        <f t="shared" si="3"/>
        <v>2371.1</v>
      </c>
      <c r="K18" s="13">
        <f t="shared" si="3"/>
        <v>2371.1</v>
      </c>
      <c r="L18" s="13">
        <f t="shared" si="3"/>
        <v>2608.21</v>
      </c>
      <c r="M18" s="13">
        <f t="shared" si="3"/>
        <v>3556.65</v>
      </c>
      <c r="N18" s="14">
        <f>SUM(F18:M18)</f>
        <v>11855.499999999998</v>
      </c>
    </row>
    <row r="19" spans="1:14" ht="21.95" customHeight="1">
      <c r="A19" s="39" t="s">
        <v>26</v>
      </c>
      <c r="B19" s="40"/>
      <c r="C19" s="40"/>
      <c r="D19" s="68">
        <v>549996.25</v>
      </c>
      <c r="E19" s="63">
        <v>1</v>
      </c>
      <c r="F19" s="15">
        <f>F20/$D$19</f>
        <v>1.6983702707063911E-2</v>
      </c>
      <c r="G19" s="15">
        <v>1.9504642004377303E-2</v>
      </c>
      <c r="H19" s="15">
        <v>4.825972755268787E-2</v>
      </c>
      <c r="I19" s="15">
        <v>7.7301134544099162E-2</v>
      </c>
      <c r="J19" s="15">
        <v>0.14718568153873776</v>
      </c>
      <c r="K19" s="15">
        <v>0.17758738278670083</v>
      </c>
      <c r="L19" s="15">
        <v>0.2140206069405019</v>
      </c>
      <c r="M19" s="15">
        <v>0.28773536350475115</v>
      </c>
      <c r="N19" s="16">
        <v>1</v>
      </c>
    </row>
    <row r="20" spans="1:14" ht="21.95" customHeight="1">
      <c r="A20" s="39"/>
      <c r="B20" s="40"/>
      <c r="C20" s="40"/>
      <c r="D20" s="69"/>
      <c r="E20" s="67"/>
      <c r="F20" s="17">
        <f>F12+F14+F16+F18</f>
        <v>9340.9727999999996</v>
      </c>
      <c r="G20" s="17">
        <f t="shared" ref="G20:M20" si="4">G12+G14+G16+G18</f>
        <v>16881.11908</v>
      </c>
      <c r="H20" s="17">
        <f t="shared" si="4"/>
        <v>26424.114180000004</v>
      </c>
      <c r="I20" s="17">
        <f t="shared" si="4"/>
        <v>39359.316160000002</v>
      </c>
      <c r="J20" s="17">
        <f t="shared" si="4"/>
        <v>80971.033259999997</v>
      </c>
      <c r="K20" s="17">
        <f t="shared" si="4"/>
        <v>101862.33018</v>
      </c>
      <c r="L20" s="17">
        <f t="shared" si="4"/>
        <v>141985.22594</v>
      </c>
      <c r="M20" s="17">
        <f t="shared" si="4"/>
        <v>133172.1384</v>
      </c>
      <c r="N20" s="14">
        <f>SUM(F20:M20)</f>
        <v>549996.25</v>
      </c>
    </row>
    <row r="21" spans="1:14" ht="21.95" customHeight="1">
      <c r="A21" s="41" t="s">
        <v>27</v>
      </c>
      <c r="B21" s="42"/>
      <c r="C21" s="42"/>
      <c r="D21" s="65">
        <v>549996.25</v>
      </c>
      <c r="E21" s="63">
        <v>1</v>
      </c>
      <c r="F21" s="18">
        <v>2.8405461128144054E-2</v>
      </c>
      <c r="G21" s="18">
        <v>4.7910103132521357E-2</v>
      </c>
      <c r="H21" s="18">
        <v>9.6169830685209234E-2</v>
      </c>
      <c r="I21" s="18">
        <v>0.17347096522930838</v>
      </c>
      <c r="J21" s="18">
        <v>0.32065664676804617</v>
      </c>
      <c r="K21" s="18">
        <v>0.498244029554747</v>
      </c>
      <c r="L21" s="18">
        <v>0.71226463649524896</v>
      </c>
      <c r="M21" s="19">
        <v>1</v>
      </c>
      <c r="N21" s="20"/>
    </row>
    <row r="22" spans="1:14" ht="21.95" customHeight="1" thickBot="1">
      <c r="A22" s="43"/>
      <c r="B22" s="44"/>
      <c r="C22" s="44"/>
      <c r="D22" s="66"/>
      <c r="E22" s="64"/>
      <c r="F22" s="21">
        <v>15622.8971</v>
      </c>
      <c r="G22" s="22">
        <v>26350.377059999999</v>
      </c>
      <c r="H22" s="22">
        <v>52893.046240000003</v>
      </c>
      <c r="I22" s="22">
        <v>95408.38036000001</v>
      </c>
      <c r="J22" s="22">
        <v>176359.95326000001</v>
      </c>
      <c r="K22" s="22">
        <v>274032.34784</v>
      </c>
      <c r="L22" s="22">
        <v>391742.87907999998</v>
      </c>
      <c r="M22" s="23">
        <v>549996.25</v>
      </c>
      <c r="N22" s="24"/>
    </row>
  </sheetData>
  <mergeCells count="41">
    <mergeCell ref="N9:N10"/>
    <mergeCell ref="A11:A12"/>
    <mergeCell ref="G9:G10"/>
    <mergeCell ref="D1:M1"/>
    <mergeCell ref="D2:M2"/>
    <mergeCell ref="D3:H3"/>
    <mergeCell ref="F5:N8"/>
    <mergeCell ref="A8:C8"/>
    <mergeCell ref="I9:I10"/>
    <mergeCell ref="J9:J10"/>
    <mergeCell ref="K9:K10"/>
    <mergeCell ref="L9:L10"/>
    <mergeCell ref="M9:M10"/>
    <mergeCell ref="A9:A10"/>
    <mergeCell ref="D9:D10"/>
    <mergeCell ref="A17:A18"/>
    <mergeCell ref="B15:C16"/>
    <mergeCell ref="B17:C18"/>
    <mergeCell ref="A13:A14"/>
    <mergeCell ref="H9:H10"/>
    <mergeCell ref="B11:C12"/>
    <mergeCell ref="B13:C14"/>
    <mergeCell ref="B9:C10"/>
    <mergeCell ref="E9:E10"/>
    <mergeCell ref="F9:F10"/>
    <mergeCell ref="A5:E7"/>
    <mergeCell ref="D19:D20"/>
    <mergeCell ref="E19:E20"/>
    <mergeCell ref="D21:D22"/>
    <mergeCell ref="E21:E22"/>
    <mergeCell ref="D15:D16"/>
    <mergeCell ref="E15:E16"/>
    <mergeCell ref="D17:D18"/>
    <mergeCell ref="E17:E18"/>
    <mergeCell ref="D11:D12"/>
    <mergeCell ref="E11:E12"/>
    <mergeCell ref="D13:D14"/>
    <mergeCell ref="E13:E14"/>
    <mergeCell ref="A19:C20"/>
    <mergeCell ref="A21:C22"/>
    <mergeCell ref="A15:A16"/>
  </mergeCells>
  <pageMargins left="0.511811024" right="0.511811024" top="0.78740157499999996" bottom="0.78740157499999996" header="0.31496062000000002" footer="0.31496062000000002"/>
  <pageSetup paperSize="9" scale="70" orientation="landscape" horizontalDpi="4294967295" verticalDpi="4294967295" r:id="rId1"/>
  <legacyDrawing r:id="rId2"/>
  <oleObjects>
    <oleObject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</dc:creator>
  <cp:lastModifiedBy>beck</cp:lastModifiedBy>
  <cp:lastPrinted>2015-11-11T19:46:34Z</cp:lastPrinted>
  <dcterms:created xsi:type="dcterms:W3CDTF">2015-11-11T18:34:55Z</dcterms:created>
  <dcterms:modified xsi:type="dcterms:W3CDTF">2015-11-11T19:47:29Z</dcterms:modified>
</cp:coreProperties>
</file>